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codeName="{8C4F1C90-05EB-6A55-5F09-09C24B55AC0B}"/>
  <workbookPr codeName="ThisWorkbook" defaultThemeVersion="124226"/>
  <bookViews>
    <workbookView xWindow="240" yWindow="105" windowWidth="20055" windowHeight="8445"/>
  </bookViews>
  <sheets>
    <sheet name="JUEGO" sheetId="1" r:id="rId1"/>
    <sheet name="ELEMENTOS" sheetId="3" r:id="rId2"/>
  </sheets>
  <calcPr calcId="145621"/>
</workbook>
</file>

<file path=xl/calcChain.xml><?xml version="1.0" encoding="utf-8"?>
<calcChain xmlns="http://schemas.openxmlformats.org/spreadsheetml/2006/main">
  <c r="M34" i="1" l="1"/>
  <c r="M35" i="1"/>
  <c r="M36" i="1"/>
  <c r="M37" i="1"/>
  <c r="M38" i="1"/>
  <c r="M39" i="1"/>
  <c r="M40" i="1"/>
  <c r="M41" i="1"/>
  <c r="M42" i="1"/>
  <c r="M43" i="1"/>
  <c r="M44" i="1"/>
  <c r="M45" i="1"/>
  <c r="M20" i="1"/>
  <c r="M21" i="1"/>
  <c r="M22" i="1"/>
  <c r="M23" i="1"/>
  <c r="M24" i="1"/>
  <c r="M25" i="1"/>
  <c r="M26" i="1"/>
  <c r="M27" i="1"/>
  <c r="M28" i="1"/>
  <c r="M29" i="1"/>
  <c r="M6" i="1"/>
  <c r="M7" i="1"/>
  <c r="M8" i="1"/>
  <c r="M9" i="1"/>
  <c r="M10" i="1"/>
  <c r="M11" i="1"/>
  <c r="M12" i="1"/>
  <c r="M13" i="1"/>
  <c r="M14" i="1"/>
  <c r="M15"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94" i="1"/>
  <c r="M95" i="1"/>
  <c r="M96" i="1"/>
  <c r="M97" i="1"/>
  <c r="M98" i="1"/>
  <c r="M99" i="1"/>
  <c r="M100" i="1"/>
  <c r="M101" i="1"/>
  <c r="M102" i="1"/>
  <c r="M103" i="1"/>
  <c r="M104" i="1"/>
  <c r="M105" i="1"/>
  <c r="M106" i="1"/>
  <c r="M107" i="1"/>
  <c r="M108" i="1"/>
  <c r="M109" i="1"/>
  <c r="M110" i="1"/>
  <c r="M93" i="1"/>
  <c r="M88" i="1"/>
  <c r="M87" i="1"/>
  <c r="M118" i="1"/>
  <c r="Q117" i="1"/>
  <c r="V122" i="1" l="1"/>
  <c r="V123" i="1"/>
  <c r="V147" i="1"/>
  <c r="V139" i="1"/>
  <c r="V131" i="1"/>
  <c r="V119" i="1"/>
  <c r="V148" i="1"/>
  <c r="V140" i="1"/>
  <c r="V132" i="1"/>
  <c r="V128" i="1"/>
  <c r="V120" i="1"/>
  <c r="V149" i="1"/>
  <c r="V145" i="1"/>
  <c r="V141" i="1"/>
  <c r="V137" i="1"/>
  <c r="V133" i="1"/>
  <c r="V129" i="1"/>
  <c r="V125" i="1"/>
  <c r="V121" i="1"/>
  <c r="V143" i="1"/>
  <c r="V135" i="1"/>
  <c r="V127" i="1"/>
  <c r="V144" i="1"/>
  <c r="V136" i="1"/>
  <c r="V124" i="1"/>
  <c r="V146" i="1"/>
  <c r="V142" i="1"/>
  <c r="V138" i="1"/>
  <c r="V134" i="1"/>
  <c r="V130" i="1"/>
  <c r="V126" i="1"/>
  <c r="O87" i="1"/>
  <c r="V110" i="1"/>
  <c r="V99" i="1"/>
  <c r="V94" i="1"/>
  <c r="V97" i="1"/>
  <c r="V106" i="1"/>
  <c r="V98" i="1"/>
  <c r="V103" i="1"/>
  <c r="V95" i="1"/>
  <c r="V108" i="1"/>
  <c r="V104" i="1"/>
  <c r="V100" i="1"/>
  <c r="V96" i="1"/>
  <c r="V102" i="1"/>
  <c r="V107" i="1"/>
  <c r="V109" i="1"/>
  <c r="V105" i="1"/>
  <c r="V101" i="1"/>
  <c r="V93" i="1"/>
  <c r="V118" i="1"/>
  <c r="O88" i="1"/>
  <c r="M5" i="1"/>
  <c r="O12" i="1" s="1"/>
  <c r="M83" i="1"/>
  <c r="M82" i="1"/>
  <c r="M49" i="1"/>
  <c r="M33" i="1"/>
  <c r="M19" i="1"/>
  <c r="O44" i="1" l="1"/>
  <c r="O43" i="1"/>
  <c r="O27" i="1"/>
  <c r="O26" i="1"/>
  <c r="O13" i="1"/>
  <c r="S151" i="1"/>
  <c r="T151" i="1"/>
  <c r="Q151" i="1"/>
  <c r="R151" i="1"/>
  <c r="O151" i="1"/>
  <c r="P151" i="1"/>
  <c r="N151" i="1"/>
  <c r="S112" i="1"/>
  <c r="G9" i="1" s="1"/>
  <c r="T112" i="1"/>
  <c r="H9" i="1" s="1"/>
  <c r="Q112" i="1"/>
  <c r="E9" i="1" s="1"/>
  <c r="R112" i="1"/>
  <c r="F9" i="1" s="1"/>
  <c r="O112" i="1"/>
  <c r="C9" i="1" s="1"/>
  <c r="P112" i="1"/>
  <c r="D9" i="1" s="1"/>
  <c r="N112" i="1"/>
  <c r="B9" i="1" s="1"/>
  <c r="O73" i="1"/>
  <c r="O53" i="1"/>
  <c r="Q87" i="1"/>
  <c r="O19" i="1"/>
  <c r="Q19" i="1" s="1"/>
  <c r="O25" i="1"/>
  <c r="O22" i="1"/>
  <c r="O24" i="1"/>
  <c r="O20" i="1"/>
  <c r="O21" i="1"/>
  <c r="O28" i="1"/>
  <c r="O29" i="1"/>
  <c r="O23" i="1"/>
  <c r="O9" i="1"/>
  <c r="O11" i="1"/>
  <c r="O8" i="1"/>
  <c r="O5" i="1"/>
  <c r="Q5" i="1" s="1"/>
  <c r="O10" i="1"/>
  <c r="O6" i="1"/>
  <c r="O7" i="1"/>
  <c r="O14" i="1"/>
  <c r="O15" i="1"/>
  <c r="O54" i="1"/>
  <c r="O55" i="1"/>
  <c r="O71" i="1"/>
  <c r="O63" i="1"/>
  <c r="O50" i="1"/>
  <c r="O72" i="1"/>
  <c r="O64" i="1"/>
  <c r="O56" i="1"/>
  <c r="O78" i="1"/>
  <c r="O74" i="1"/>
  <c r="O69" i="1"/>
  <c r="O65" i="1"/>
  <c r="O61" i="1"/>
  <c r="O57" i="1"/>
  <c r="O52" i="1"/>
  <c r="O76" i="1"/>
  <c r="O67" i="1"/>
  <c r="O59" i="1"/>
  <c r="O77" i="1"/>
  <c r="O68" i="1"/>
  <c r="O60" i="1"/>
  <c r="O51" i="1"/>
  <c r="O75" i="1"/>
  <c r="O70" i="1"/>
  <c r="O66" i="1"/>
  <c r="O62" i="1"/>
  <c r="O58" i="1"/>
  <c r="O40" i="1"/>
  <c r="O41" i="1"/>
  <c r="Q92" i="1"/>
  <c r="O45" i="1"/>
  <c r="O82" i="1"/>
  <c r="Q82" i="1" s="1"/>
  <c r="O49" i="1"/>
  <c r="Q49" i="1" s="1"/>
  <c r="O42" i="1"/>
  <c r="O83" i="1"/>
  <c r="O37" i="1"/>
  <c r="O39" i="1"/>
  <c r="O33" i="1"/>
  <c r="Q33" i="1" s="1"/>
  <c r="O35" i="1"/>
  <c r="O34" i="1"/>
  <c r="O36" i="1"/>
  <c r="O38" i="1"/>
  <c r="E5" i="1" l="1"/>
  <c r="F5" i="1" s="1"/>
  <c r="F7" i="1" l="1"/>
  <c r="G7" i="1"/>
  <c r="E7" i="1"/>
  <c r="D7" i="1"/>
  <c r="H7" i="1"/>
  <c r="C7" i="1"/>
  <c r="G5" i="1"/>
  <c r="C13" i="1"/>
  <c r="B7" i="1"/>
  <c r="C5" i="1"/>
  <c r="D5" i="1"/>
  <c r="B11" i="1" l="1"/>
  <c r="B5" i="1"/>
</calcChain>
</file>

<file path=xl/sharedStrings.xml><?xml version="1.0" encoding="utf-8"?>
<sst xmlns="http://schemas.openxmlformats.org/spreadsheetml/2006/main" count="477" uniqueCount="175">
  <si>
    <t>NUM</t>
  </si>
  <si>
    <t>POSTURA EL</t>
  </si>
  <si>
    <t>MEZCLA ALEATORIA</t>
  </si>
  <si>
    <t>ELECCION</t>
  </si>
  <si>
    <t>ACCION</t>
  </si>
  <si>
    <t>LAMER</t>
  </si>
  <si>
    <t>BESAR</t>
  </si>
  <si>
    <t>ACARICIAR</t>
  </si>
  <si>
    <t>SUCCIONAR</t>
  </si>
  <si>
    <t>COMER</t>
  </si>
  <si>
    <t>PELLIZCAR</t>
  </si>
  <si>
    <t>ZONA CORPORAL</t>
  </si>
  <si>
    <t>PIERNA</t>
  </si>
  <si>
    <t>RODILLA</t>
  </si>
  <si>
    <t>MUSLO EXTERIOR</t>
  </si>
  <si>
    <t>MUSLO INTERIOR</t>
  </si>
  <si>
    <t>SEXO</t>
  </si>
  <si>
    <t>ANO</t>
  </si>
  <si>
    <t>OMBLIGO</t>
  </si>
  <si>
    <t>COSTADO</t>
  </si>
  <si>
    <t>PECHOS</t>
  </si>
  <si>
    <t>PEZONES</t>
  </si>
  <si>
    <t>CUELLO</t>
  </si>
  <si>
    <t>HOMBROS</t>
  </si>
  <si>
    <t>AXILAS</t>
  </si>
  <si>
    <t>OREJAS</t>
  </si>
  <si>
    <t>OJOS</t>
  </si>
  <si>
    <t>ESPALDA</t>
  </si>
  <si>
    <t>BRAZOS</t>
  </si>
  <si>
    <t>QUIEN</t>
  </si>
  <si>
    <t>A REALIZAR</t>
  </si>
  <si>
    <t>ZONA</t>
  </si>
  <si>
    <t>ACCIÓN</t>
  </si>
  <si>
    <t>POSTURA ELLA</t>
  </si>
  <si>
    <t>A QUÉ JUGAMOS HOY?</t>
  </si>
  <si>
    <t>un minuto</t>
  </si>
  <si>
    <t>dos minutos</t>
  </si>
  <si>
    <t>hjdsahfaj</t>
  </si>
  <si>
    <t>l</t>
  </si>
  <si>
    <t>NALGAS</t>
  </si>
  <si>
    <t>PERINEO</t>
  </si>
  <si>
    <t>SENTADO EN LA CAMA</t>
  </si>
  <si>
    <t>TUMBADO BOCA ABAJO EN LA CAMA</t>
  </si>
  <si>
    <t>TUMBADO BOCA ARRIBA EN LA CAMA</t>
  </si>
  <si>
    <t>ARRODILLADO EN LA CAMA</t>
  </si>
  <si>
    <t>A CUATRO PATAS EN LA CAMA</t>
  </si>
  <si>
    <t>DE COSTADO EN LA CAMA</t>
  </si>
  <si>
    <t>DE PIE EN EL SUELO</t>
  </si>
  <si>
    <t>ARRODILLADO EN EL SUELO</t>
  </si>
  <si>
    <t>A CUATRO PATAS EN EL SUELO</t>
  </si>
  <si>
    <t>SENTADA EN LA CAMA</t>
  </si>
  <si>
    <t>TUMBADA BOCA ABAJO EN LA CAMA</t>
  </si>
  <si>
    <t>TUMBADA BOCA ARRIBA EN LA CAMA</t>
  </si>
  <si>
    <t>ARRODILLADA EN LA CAMA</t>
  </si>
  <si>
    <t>ARRODILLADA EN EL SUELO</t>
  </si>
  <si>
    <t>H</t>
  </si>
  <si>
    <t xml:space="preserve">en </t>
  </si>
  <si>
    <t xml:space="preserve">los </t>
  </si>
  <si>
    <t xml:space="preserve">el </t>
  </si>
  <si>
    <t xml:space="preserve">la </t>
  </si>
  <si>
    <t xml:space="preserve">con </t>
  </si>
  <si>
    <t xml:space="preserve">vagina </t>
  </si>
  <si>
    <t xml:space="preserve">pechos </t>
  </si>
  <si>
    <t xml:space="preserve">pene </t>
  </si>
  <si>
    <t xml:space="preserve">sexo y boca </t>
  </si>
  <si>
    <t xml:space="preserve">ojos y manos </t>
  </si>
  <si>
    <t xml:space="preserve">ano </t>
  </si>
  <si>
    <t xml:space="preserve">boca </t>
  </si>
  <si>
    <t xml:space="preserve">una </t>
  </si>
  <si>
    <t xml:space="preserve">un chorro de </t>
  </si>
  <si>
    <t xml:space="preserve">hacer </t>
  </si>
  <si>
    <t xml:space="preserve">y practicar </t>
  </si>
  <si>
    <t xml:space="preserve">nata y luego limpiar con lengua </t>
  </si>
  <si>
    <t xml:space="preserve">sexo a voluntad </t>
  </si>
  <si>
    <t xml:space="preserve">sexo oral </t>
  </si>
  <si>
    <t xml:space="preserve">hielo alternando sexo oral </t>
  </si>
  <si>
    <t xml:space="preserve">penetración vaginal </t>
  </si>
  <si>
    <t xml:space="preserve">penetración anal </t>
  </si>
  <si>
    <t xml:space="preserve">dos dedos </t>
  </si>
  <si>
    <t xml:space="preserve">pene estilo perrito </t>
  </si>
  <si>
    <t xml:space="preserve">pene estilo misionero </t>
  </si>
  <si>
    <t xml:space="preserve">durante </t>
  </si>
  <si>
    <t xml:space="preserve"> durante </t>
  </si>
  <si>
    <t xml:space="preserve">natilla de chocolate y luego limpiar </t>
  </si>
  <si>
    <t xml:space="preserve">clítoris </t>
  </si>
  <si>
    <t xml:space="preserve">lengua </t>
  </si>
  <si>
    <t>QUIÉN A QUIÉN</t>
  </si>
  <si>
    <t>BOCA</t>
  </si>
  <si>
    <t xml:space="preserve">nata y luego penetrar con dos dedos </t>
  </si>
  <si>
    <t>ELEMENTOS NECESARIOS</t>
  </si>
  <si>
    <t>LUBRICANTE</t>
  </si>
  <si>
    <t>CUBITOS DE HIELO</t>
  </si>
  <si>
    <t>NATA EN SPRAY</t>
  </si>
  <si>
    <t>MUCHAS GANAS DE PASARLO BIEN</t>
  </si>
  <si>
    <t>NATILLAS DE CHOCOLATE</t>
  </si>
  <si>
    <t>ESPOSAS O TIRA DE TELA PARA ATAR MANOS</t>
  </si>
  <si>
    <t>ANTIFAZ O VENDA PARA LOS OJOS</t>
  </si>
  <si>
    <t>TIEMPO</t>
  </si>
  <si>
    <t>30"</t>
  </si>
  <si>
    <t xml:space="preserve">pene entero </t>
  </si>
  <si>
    <t xml:space="preserve">mitad del pene </t>
  </si>
  <si>
    <t xml:space="preserve">con glande </t>
  </si>
  <si>
    <t xml:space="preserve">solo </t>
  </si>
  <si>
    <t xml:space="preserve">con dos dedos </t>
  </si>
  <si>
    <t xml:space="preserve">y a la vez comer </t>
  </si>
  <si>
    <t xml:space="preserve">en ano </t>
  </si>
  <si>
    <t>APRETAR</t>
  </si>
  <si>
    <t>MASAJEAR</t>
  </si>
  <si>
    <t xml:space="preserve">nata y luego penetrar con pene </t>
  </si>
  <si>
    <t xml:space="preserve">ano  </t>
  </si>
  <si>
    <t xml:space="preserve">natilla de chocolate y penetrar dos dedos  </t>
  </si>
  <si>
    <t xml:space="preserve">natilla de chocolate y penetrar con pene </t>
  </si>
  <si>
    <t>40"</t>
  </si>
  <si>
    <t>Ir clicando en "POSTURA". Practiquemos la que aparezca en la barra amarilla. Cuando por falta de "elasticidad" no se pueda ejecutar una postura de la zona amarilla, nos quitaremos cada uno una prenda de ropa y se volverá a tirar. También nos quitaremos las prendas de ropa pertinentes pada poder realizar cada descripción de "ACCIÓN" y luego nos las volveremos a poner para quedar en el estado que estabamos previamente. Al ir quitando prendas quedaremos desnudos, es a partir de ahí que, cuando no se pueda realizar la postura de la barra amarilla, se clicará en "PRUEBA". El juego termina al realizar 5 "PRUEBAS". Para agilizar el juego se recomienda empezar con solo ropa interior (2 - 3 piezas)</t>
  </si>
  <si>
    <t>PLATANOS</t>
  </si>
  <si>
    <t>RODAJAS DE PIÑA (NATURAL O ALMIBAR)</t>
  </si>
  <si>
    <t xml:space="preserve">vagina con la boca </t>
  </si>
  <si>
    <t xml:space="preserve">pene con la boca </t>
  </si>
  <si>
    <t xml:space="preserve">un plátano pelado </t>
  </si>
  <si>
    <t xml:space="preserve">dos rodajas de piña </t>
  </si>
  <si>
    <t xml:space="preserve">y jugar a discreción </t>
  </si>
  <si>
    <t>LENGUA</t>
  </si>
  <si>
    <t>SENTADO EN EL SUELO</t>
  </si>
  <si>
    <t>TUMBADO EN EL SUELO</t>
  </si>
  <si>
    <t>SENTADA EN EL SUELO</t>
  </si>
  <si>
    <t>TUMBADA EN EL SUELO</t>
  </si>
  <si>
    <t>PENETRAR</t>
  </si>
  <si>
    <t>PENETRAR.</t>
  </si>
  <si>
    <t>POSTURA  ÉL</t>
  </si>
  <si>
    <t>ÉL A ELLA</t>
  </si>
  <si>
    <t>ELLA A ÉL</t>
  </si>
  <si>
    <t xml:space="preserve">ELLA a ÉL penetrarse </t>
  </si>
  <si>
    <t xml:space="preserve">ELLA a ÉL vendar y atar </t>
  </si>
  <si>
    <t xml:space="preserve">ELLA a ÉL vendar y atar. </t>
  </si>
  <si>
    <t xml:space="preserve">ELLA a ÉL vendar y atar.. </t>
  </si>
  <si>
    <t xml:space="preserve">.ÉL a ELLA penetrar </t>
  </si>
  <si>
    <t xml:space="preserve">.ÉL a ELLA penetrar. </t>
  </si>
  <si>
    <t xml:space="preserve">.ÉL a ELLA penetrar….  </t>
  </si>
  <si>
    <t xml:space="preserve">.ÉL a ELLA penetrar.. </t>
  </si>
  <si>
    <t xml:space="preserve">ÉL a ELLA vendar y atar </t>
  </si>
  <si>
    <t xml:space="preserve">ÉL a ELLA vendar y atar. </t>
  </si>
  <si>
    <t xml:space="preserve">ÉL a ELLA vendar y atar.. </t>
  </si>
  <si>
    <t xml:space="preserve">ÉL a ELLA vendar y atar… </t>
  </si>
  <si>
    <t xml:space="preserve">ÉL a ELLA vendar y atar…. </t>
  </si>
  <si>
    <t xml:space="preserve">ÉL a ELLA poner </t>
  </si>
  <si>
    <t xml:space="preserve">ÉL a ELLA poner. </t>
  </si>
  <si>
    <t xml:space="preserve">ELLA a ÉL poner con la boca </t>
  </si>
  <si>
    <t xml:space="preserve">ÉL a ELLA poner con la boca </t>
  </si>
  <si>
    <t xml:space="preserve">ÉL a ELLA poner con la boca.  </t>
  </si>
  <si>
    <t xml:space="preserve">ELLA a ÉL acariciar </t>
  </si>
  <si>
    <t xml:space="preserve">ELLA a ÉL acariciar. </t>
  </si>
  <si>
    <t xml:space="preserve">ELLA a ÉL comer </t>
  </si>
  <si>
    <t xml:space="preserve">ELLA a ÉL cubana </t>
  </si>
  <si>
    <t xml:space="preserve">ELLA a ÉL penetrar </t>
  </si>
  <si>
    <t xml:space="preserve">ELLA a ÉL penetrar. </t>
  </si>
  <si>
    <t xml:space="preserve">ELLA a ÉL poner </t>
  </si>
  <si>
    <t xml:space="preserve">ELLA a ÉL poner con la boca. </t>
  </si>
  <si>
    <t xml:space="preserve">ELLA a ÉL poner. </t>
  </si>
  <si>
    <t xml:space="preserve">ELLA a ÉL y viceversa </t>
  </si>
  <si>
    <t xml:space="preserve">ÉL a ELLA acariciar </t>
  </si>
  <si>
    <t xml:space="preserve">ÉL a ELLA acariciar.. </t>
  </si>
  <si>
    <t xml:space="preserve">ÉL a ELLA acariciar. </t>
  </si>
  <si>
    <t xml:space="preserve">ÉL a ELLA comer </t>
  </si>
  <si>
    <t xml:space="preserve">ÉL a ELLA penetrar </t>
  </si>
  <si>
    <t xml:space="preserve">ÉL a ELLA penetrar.. </t>
  </si>
  <si>
    <t xml:space="preserve">ÉL a ELLA penetrar… </t>
  </si>
  <si>
    <t xml:space="preserve">ÉL a ELLA penetrar…. </t>
  </si>
  <si>
    <t xml:space="preserve">.ÉL a ELLA penetrar… </t>
  </si>
  <si>
    <t xml:space="preserve">.ÉL a ELLA penetrar…. </t>
  </si>
  <si>
    <t xml:space="preserve">ÉL a ELLA poner  </t>
  </si>
  <si>
    <t xml:space="preserve">ÉL a ELLA poner con la boca. </t>
  </si>
  <si>
    <t xml:space="preserve">ÉL a ELLA poner.. </t>
  </si>
  <si>
    <t xml:space="preserve">ÉL a ELLA y viceversa </t>
  </si>
  <si>
    <t xml:space="preserve">ÉL a ELLA introducir </t>
  </si>
  <si>
    <t xml:space="preserve">ELLA a ÉL colocar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</si>
</sst>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6"/>
      <color theme="1"/>
      <name val="Calibri"/>
      <family val="2"/>
      <scheme val="minor"/>
    </font>
    <font>
      <b/>
      <sz val="36"/>
      <color theme="1"/>
      <name val="Calibri"/>
      <family val="2"/>
      <scheme val="minor"/>
    </font>
    <font>
      <sz val="11"/>
      <color theme="0" tint="-0.14999847407452621"/>
      <name val="Calibri"/>
      <family val="2"/>
      <scheme val="minor"/>
    </font>
    <font>
      <b/>
      <sz val="24"/>
      <color theme="1"/>
      <name val="Calibri"/>
      <family val="2"/>
      <scheme val="minor"/>
    </font>
    <font>
      <sz val="50"/>
      <color theme="1"/>
      <name val="Calibri"/>
      <family val="2"/>
      <scheme val="minor"/>
    </font>
    <font>
      <b/>
      <sz val="72"/>
      <color theme="1"/>
      <name val="Calibri"/>
      <family val="2"/>
      <scheme val="minor"/>
    </font>
    <font>
      <sz val="36"/>
      <color theme="1"/>
      <name val="Calibri"/>
      <family val="2"/>
      <scheme val="minor"/>
    </font>
    <font>
      <b/>
      <sz val="62"/>
      <color theme="1"/>
      <name val="Calibri"/>
      <family val="2"/>
      <scheme val="minor"/>
    </font>
    <font>
      <b/>
      <sz val="20"/>
      <name val="Calibri"/>
      <family val="2"/>
      <scheme val="minor"/>
    </font>
    <font>
      <sz val="28"/>
      <color theme="1"/>
      <name val="Calibri"/>
      <family val="2"/>
      <scheme val="minor"/>
    </font>
    <font>
      <sz val="10"/>
      <name val="Arial"/>
      <family val="2"/>
    </font>
    <font>
      <sz val="80"/>
      <color theme="1"/>
      <name val="Calibri"/>
      <family val="2"/>
      <scheme val="minor"/>
    </font>
  </fonts>
  <fills count="10">
    <fill>
      <patternFill patternType="none"/>
    </fill>
    <fill>
      <patternFill patternType="gray125"/>
    </fill>
    <fill>
      <patternFill patternType="solid">
        <fgColor theme="6" tint="0.59999389629810485"/>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theme="4" tint="0.59999389629810485"/>
        <bgColor indexed="64"/>
      </patternFill>
    </fill>
    <fill>
      <patternFill patternType="solid">
        <fgColor rgb="FFFFC000"/>
        <bgColor indexed="64"/>
      </patternFill>
    </fill>
    <fill>
      <patternFill patternType="solid">
        <fgColor rgb="FF0066FF"/>
        <bgColor indexed="64"/>
      </patternFill>
    </fill>
    <fill>
      <patternFill patternType="solid">
        <fgColor theme="9"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11" fillId="0" borderId="0"/>
  </cellStyleXfs>
  <cellXfs count="72">
    <xf numFmtId="0" fontId="0" fillId="0" borderId="0" xfId="0"/>
    <xf numFmtId="0" fontId="0" fillId="2" borderId="1" xfId="0" applyFill="1" applyBorder="1" applyAlignment="1" applyProtection="1">
      <alignment horizontal="center"/>
    </xf>
    <xf numFmtId="0" fontId="0" fillId="2" borderId="1" xfId="0" applyFont="1" applyFill="1" applyBorder="1" applyAlignment="1" applyProtection="1">
      <alignment horizontal="center"/>
    </xf>
    <xf numFmtId="0" fontId="0" fillId="2" borderId="1" xfId="0" applyFill="1" applyBorder="1" applyProtection="1"/>
    <xf numFmtId="0" fontId="0" fillId="2" borderId="0" xfId="0" applyFill="1" applyAlignment="1" applyProtection="1">
      <alignment horizontal="center"/>
    </xf>
    <xf numFmtId="0" fontId="0" fillId="2" borderId="0" xfId="0" applyFill="1" applyProtection="1"/>
    <xf numFmtId="0" fontId="0" fillId="2" borderId="2" xfId="0" applyFill="1" applyBorder="1" applyProtection="1"/>
    <xf numFmtId="0" fontId="0" fillId="2" borderId="1" xfId="0" applyFont="1" applyFill="1" applyBorder="1" applyAlignment="1" applyProtection="1">
      <alignment horizontal="center" wrapText="1"/>
    </xf>
    <xf numFmtId="0" fontId="0" fillId="2" borderId="1" xfId="0" applyFill="1" applyBorder="1" applyAlignment="1" applyProtection="1">
      <alignment wrapText="1"/>
    </xf>
    <xf numFmtId="0" fontId="0" fillId="2" borderId="1" xfId="0" applyFill="1" applyBorder="1" applyAlignment="1" applyProtection="1">
      <alignment horizontal="center" wrapText="1"/>
    </xf>
    <xf numFmtId="0" fontId="0" fillId="2" borderId="0" xfId="0" applyFill="1"/>
    <xf numFmtId="0" fontId="0" fillId="2" borderId="0" xfId="0" applyNumberFormat="1" applyFill="1" applyAlignment="1" applyProtection="1">
      <alignment horizontal="center"/>
    </xf>
    <xf numFmtId="0" fontId="0" fillId="2" borderId="1" xfId="0"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0" xfId="0" applyFill="1" applyAlignment="1">
      <alignment horizontal="center" vertical="center"/>
    </xf>
    <xf numFmtId="0" fontId="0" fillId="2" borderId="7" xfId="0" applyFill="1" applyBorder="1" applyAlignment="1" applyProtection="1">
      <alignment wrapText="1"/>
    </xf>
    <xf numFmtId="0" fontId="0" fillId="2" borderId="8" xfId="0" applyFill="1" applyBorder="1" applyAlignment="1" applyProtection="1">
      <alignment wrapText="1"/>
    </xf>
    <xf numFmtId="0" fontId="3" fillId="2" borderId="0" xfId="0" applyFont="1" applyFill="1"/>
    <xf numFmtId="0" fontId="0" fillId="2" borderId="8" xfId="0" applyFill="1" applyBorder="1" applyAlignment="1" applyProtection="1">
      <alignment horizontal="left" wrapText="1"/>
    </xf>
    <xf numFmtId="0" fontId="1" fillId="4" borderId="3" xfId="0" applyFont="1" applyFill="1" applyBorder="1" applyAlignment="1" applyProtection="1">
      <alignment horizontal="left" vertical="top"/>
    </xf>
    <xf numFmtId="0" fontId="1" fillId="3" borderId="3" xfId="0" applyFont="1" applyFill="1" applyBorder="1" applyAlignment="1" applyProtection="1">
      <alignment horizontal="left" vertical="top"/>
    </xf>
    <xf numFmtId="0" fontId="0" fillId="2" borderId="1" xfId="0" applyFill="1" applyBorder="1" applyAlignment="1" applyProtection="1">
      <alignment horizontal="center"/>
    </xf>
    <xf numFmtId="0" fontId="0" fillId="2" borderId="1" xfId="0" applyFill="1" applyBorder="1" applyAlignment="1" applyProtection="1">
      <alignment horizontal="center" vertical="center"/>
    </xf>
    <xf numFmtId="0" fontId="0" fillId="2" borderId="1" xfId="0" applyFill="1" applyBorder="1" applyAlignment="1" applyProtection="1">
      <alignment horizontal="left" vertical="center"/>
    </xf>
    <xf numFmtId="0" fontId="1" fillId="3" borderId="5" xfId="0" applyFont="1" applyFill="1" applyBorder="1" applyAlignment="1" applyProtection="1">
      <alignment horizontal="left" vertical="top"/>
    </xf>
    <xf numFmtId="0" fontId="0" fillId="2" borderId="1" xfId="0" applyFill="1" applyBorder="1" applyAlignment="1" applyProtection="1">
      <alignment horizontal="center"/>
    </xf>
    <xf numFmtId="0" fontId="0" fillId="5" borderId="0" xfId="0" applyFill="1"/>
    <xf numFmtId="0" fontId="0" fillId="7" borderId="0" xfId="0" applyFill="1"/>
    <xf numFmtId="0" fontId="0" fillId="5" borderId="0" xfId="0" applyFill="1" applyAlignment="1">
      <alignment horizontal="left" vertical="center"/>
    </xf>
    <xf numFmtId="0" fontId="0" fillId="7" borderId="0" xfId="0" applyFill="1" applyAlignment="1">
      <alignment horizontal="left" vertical="center"/>
    </xf>
    <xf numFmtId="0" fontId="4" fillId="5" borderId="5" xfId="0" applyFont="1" applyFill="1" applyBorder="1" applyAlignment="1" applyProtection="1">
      <alignment horizontal="center" vertical="center"/>
    </xf>
    <xf numFmtId="0" fontId="4" fillId="5" borderId="3" xfId="0" applyFont="1" applyFill="1" applyBorder="1" applyAlignment="1" applyProtection="1">
      <alignment horizontal="center" vertical="center"/>
    </xf>
    <xf numFmtId="0" fontId="4" fillId="5" borderId="5" xfId="0" applyNumberFormat="1" applyFont="1" applyFill="1" applyBorder="1" applyAlignment="1" applyProtection="1">
      <alignment horizontal="center" vertical="center"/>
    </xf>
    <xf numFmtId="0" fontId="5" fillId="2" borderId="0" xfId="0" applyFont="1" applyFill="1" applyAlignment="1"/>
    <xf numFmtId="0" fontId="7" fillId="0" borderId="0" xfId="0" applyFont="1"/>
    <xf numFmtId="0" fontId="7" fillId="0" borderId="0" xfId="0" applyFont="1" applyAlignment="1"/>
    <xf numFmtId="0" fontId="7" fillId="5" borderId="5" xfId="0" applyFont="1" applyFill="1" applyBorder="1" applyAlignment="1">
      <alignment horizontal="center"/>
    </xf>
    <xf numFmtId="0" fontId="0" fillId="2" borderId="1" xfId="0" applyFill="1" applyBorder="1" applyAlignment="1" applyProtection="1">
      <alignment horizontal="center"/>
    </xf>
    <xf numFmtId="0" fontId="0" fillId="2" borderId="0" xfId="0" applyFill="1" applyBorder="1" applyProtection="1"/>
    <xf numFmtId="0" fontId="0" fillId="2" borderId="0" xfId="0" applyFill="1" applyBorder="1" applyAlignment="1" applyProtection="1">
      <alignment horizontal="left"/>
    </xf>
    <xf numFmtId="0" fontId="1" fillId="4" borderId="5" xfId="0" applyFont="1" applyFill="1" applyBorder="1" applyAlignment="1" applyProtection="1">
      <alignment horizontal="left" vertical="top"/>
    </xf>
    <xf numFmtId="0" fontId="10" fillId="9" borderId="17" xfId="0" applyFont="1" applyFill="1" applyBorder="1"/>
    <xf numFmtId="0" fontId="10" fillId="0" borderId="0" xfId="0" applyFont="1"/>
    <xf numFmtId="0" fontId="10" fillId="9" borderId="18" xfId="0" applyFont="1" applyFill="1" applyBorder="1"/>
    <xf numFmtId="0" fontId="0" fillId="2" borderId="1" xfId="0" applyFill="1" applyBorder="1" applyAlignment="1" applyProtection="1">
      <alignment horizontal="center" vertical="center"/>
    </xf>
    <xf numFmtId="0" fontId="12" fillId="2" borderId="0" xfId="0" applyFont="1" applyFill="1" applyAlignment="1">
      <alignment horizontal="right" vertical="center"/>
    </xf>
    <xf numFmtId="0" fontId="2" fillId="6" borderId="3" xfId="0" applyFont="1" applyFill="1" applyBorder="1" applyAlignment="1">
      <alignment horizontal="center" vertical="center"/>
    </xf>
    <xf numFmtId="0" fontId="2" fillId="6" borderId="6" xfId="0" applyFont="1" applyFill="1" applyBorder="1" applyAlignment="1">
      <alignment horizontal="center" vertical="center"/>
    </xf>
    <xf numFmtId="0" fontId="2" fillId="6" borderId="4" xfId="0" applyFont="1" applyFill="1" applyBorder="1" applyAlignment="1">
      <alignment horizontal="center" vertical="center"/>
    </xf>
    <xf numFmtId="0" fontId="9" fillId="7" borderId="9" xfId="0" applyFont="1" applyFill="1" applyBorder="1" applyAlignment="1">
      <alignment horizontal="center" vertical="center" wrapText="1"/>
    </xf>
    <xf numFmtId="0" fontId="9" fillId="7" borderId="10" xfId="0" applyFont="1" applyFill="1" applyBorder="1" applyAlignment="1">
      <alignment horizontal="center" vertical="center" wrapText="1"/>
    </xf>
    <xf numFmtId="0" fontId="9" fillId="7" borderId="11" xfId="0" applyFont="1" applyFill="1" applyBorder="1" applyAlignment="1">
      <alignment horizontal="center" vertical="center" wrapText="1"/>
    </xf>
    <xf numFmtId="0" fontId="9" fillId="7" borderId="12" xfId="0" applyFont="1" applyFill="1" applyBorder="1" applyAlignment="1">
      <alignment horizontal="center" vertical="center" wrapText="1"/>
    </xf>
    <xf numFmtId="0" fontId="9" fillId="7" borderId="0" xfId="0" applyFont="1" applyFill="1" applyBorder="1" applyAlignment="1">
      <alignment horizontal="center" vertical="center" wrapText="1"/>
    </xf>
    <xf numFmtId="0" fontId="9" fillId="7" borderId="13"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9" fillId="7" borderId="15" xfId="0" applyFont="1" applyFill="1" applyBorder="1" applyAlignment="1">
      <alignment horizontal="center" vertical="center" wrapText="1"/>
    </xf>
    <xf numFmtId="0" fontId="9" fillId="7" borderId="16"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0" fillId="2" borderId="1" xfId="0" applyFill="1" applyBorder="1" applyAlignment="1" applyProtection="1">
      <alignment horizontal="center"/>
    </xf>
    <xf numFmtId="0" fontId="0" fillId="2" borderId="1" xfId="0" applyFill="1" applyBorder="1" applyAlignment="1" applyProtection="1">
      <alignment horizontal="left"/>
    </xf>
    <xf numFmtId="0" fontId="0" fillId="2" borderId="7" xfId="0" applyFill="1" applyBorder="1" applyAlignment="1" applyProtection="1">
      <alignment horizontal="center"/>
    </xf>
    <xf numFmtId="0" fontId="0" fillId="2" borderId="8" xfId="0" applyFill="1" applyBorder="1" applyAlignment="1" applyProtection="1">
      <alignment horizontal="center"/>
    </xf>
    <xf numFmtId="0" fontId="0" fillId="2" borderId="1" xfId="0" applyFill="1" applyBorder="1" applyAlignment="1" applyProtection="1">
      <alignment horizontal="center" vertical="center"/>
    </xf>
    <xf numFmtId="0" fontId="6" fillId="8" borderId="9" xfId="0" applyFont="1" applyFill="1" applyBorder="1" applyAlignment="1">
      <alignment horizontal="center" vertical="center"/>
    </xf>
    <xf numFmtId="0" fontId="6" fillId="8" borderId="11" xfId="0" applyFont="1" applyFill="1" applyBorder="1" applyAlignment="1">
      <alignment horizontal="center" vertical="center"/>
    </xf>
    <xf numFmtId="0" fontId="6" fillId="8" borderId="12" xfId="0" applyFont="1" applyFill="1" applyBorder="1" applyAlignment="1">
      <alignment horizontal="center" vertical="center"/>
    </xf>
    <xf numFmtId="0" fontId="6" fillId="8" borderId="13" xfId="0" applyFont="1" applyFill="1" applyBorder="1" applyAlignment="1">
      <alignment horizontal="center" vertical="center"/>
    </xf>
    <xf numFmtId="0" fontId="6" fillId="8" borderId="14" xfId="0" applyFont="1" applyFill="1" applyBorder="1" applyAlignment="1">
      <alignment horizontal="center" vertical="center"/>
    </xf>
    <xf numFmtId="0" fontId="6" fillId="8" borderId="16" xfId="0" applyFont="1" applyFill="1" applyBorder="1" applyAlignment="1">
      <alignment horizontal="center" vertical="center"/>
    </xf>
  </cellXfs>
  <cellStyles count="2">
    <cellStyle name="Normal" xfId="0" builtinId="0"/>
    <cellStyle name="Normal 2" xfId="1"/>
  </cellStyles>
  <dxfs count="4">
    <dxf>
      <fill>
        <patternFill>
          <bgColor rgb="FFFFFF00"/>
        </patternFill>
      </fill>
    </dxf>
    <dxf>
      <font>
        <b/>
        <i val="0"/>
      </font>
      <fill>
        <patternFill>
          <bgColor rgb="FF92D050"/>
        </patternFill>
      </fill>
    </dxf>
    <dxf>
      <font>
        <b/>
        <i val="0"/>
      </font>
      <fill>
        <patternFill>
          <bgColor rgb="FFFF0000"/>
        </patternFill>
      </fill>
    </dxf>
    <dxf>
      <font>
        <condense val="0"/>
        <extend val="0"/>
        <color rgb="FF9C0006"/>
      </font>
      <fill>
        <patternFill>
          <bgColor rgb="FF92D050"/>
        </patternFill>
      </fill>
    </dxf>
  </dxfs>
  <tableStyles count="0" defaultTableStyle="TableStyleMedium9" defaultPivotStyle="PivotStyleLight16"/>
  <colors>
    <mruColors>
      <color rgb="FF33CC33"/>
      <color rgb="FF00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209550</xdr:colOff>
          <xdr:row>12</xdr:row>
          <xdr:rowOff>161925</xdr:rowOff>
        </xdr:from>
        <xdr:to>
          <xdr:col>2</xdr:col>
          <xdr:colOff>714375</xdr:colOff>
          <xdr:row>16</xdr:row>
          <xdr:rowOff>266700</xdr:rowOff>
        </xdr:to>
        <xdr:sp macro="" textlink="">
          <xdr:nvSpPr>
            <xdr:cNvPr id="1025" name="CommandButton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3019425</xdr:colOff>
          <xdr:row>12</xdr:row>
          <xdr:rowOff>161925</xdr:rowOff>
        </xdr:from>
        <xdr:to>
          <xdr:col>6</xdr:col>
          <xdr:colOff>695325</xdr:colOff>
          <xdr:row>16</xdr:row>
          <xdr:rowOff>266700</xdr:rowOff>
        </xdr:to>
        <xdr:sp macro="" textlink="">
          <xdr:nvSpPr>
            <xdr:cNvPr id="1027" name="CommandButton2"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Y188"/>
  <sheetViews>
    <sheetView showZeros="0" tabSelected="1" zoomScale="64" zoomScaleNormal="64" workbookViewId="0">
      <selection activeCell="B2" sqref="B2:G2"/>
    </sheetView>
  </sheetViews>
  <sheetFormatPr baseColWidth="10" defaultRowHeight="15" x14ac:dyDescent="0.25"/>
  <cols>
    <col min="1" max="1" width="3.28515625" style="10" customWidth="1"/>
    <col min="2" max="2" width="75.140625" style="10" customWidth="1"/>
    <col min="3" max="3" width="74.5703125" style="10" customWidth="1"/>
    <col min="4" max="4" width="56.5703125" style="10" customWidth="1"/>
    <col min="5" max="5" width="26.42578125" style="10" customWidth="1"/>
    <col min="6" max="6" width="34.5703125" style="10" customWidth="1"/>
    <col min="7" max="7" width="23.140625" style="10" customWidth="1"/>
    <col min="8" max="8" width="4.5703125" style="10" customWidth="1"/>
    <col min="9" max="9" width="22.5703125" style="10" hidden="1" customWidth="1"/>
    <col min="10" max="11" width="11.42578125" style="10" hidden="1" customWidth="1"/>
    <col min="12" max="13" width="43.140625" style="5" hidden="1" customWidth="1"/>
    <col min="14" max="14" width="60.140625" style="5" hidden="1" customWidth="1"/>
    <col min="15" max="16" width="32.42578125" style="5" hidden="1" customWidth="1"/>
    <col min="17" max="17" width="41.85546875" style="5" hidden="1" customWidth="1"/>
    <col min="18" max="18" width="49.85546875" style="10" hidden="1" customWidth="1"/>
    <col min="19" max="20" width="32.42578125" style="10" hidden="1" customWidth="1"/>
    <col min="21" max="21" width="11.42578125" style="10" hidden="1" customWidth="1"/>
    <col min="22" max="22" width="36.85546875" style="10" hidden="1" customWidth="1"/>
    <col min="23" max="25" width="11.42578125" style="10" hidden="1" customWidth="1"/>
    <col min="26" max="37" width="11.42578125" style="10" customWidth="1"/>
    <col min="38" max="16384" width="11.42578125" style="10"/>
  </cols>
  <sheetData>
    <row r="1" spans="1:17" ht="18.75" customHeight="1" thickBot="1" x14ac:dyDescent="0.3">
      <c r="A1" s="10">
        <v>7</v>
      </c>
    </row>
    <row r="2" spans="1:17" ht="47.25" thickBot="1" x14ac:dyDescent="0.3">
      <c r="B2" s="46" t="s">
        <v>34</v>
      </c>
      <c r="C2" s="47"/>
      <c r="D2" s="47"/>
      <c r="E2" s="47"/>
      <c r="F2" s="47"/>
      <c r="G2" s="48"/>
      <c r="H2" s="14"/>
      <c r="I2" s="14"/>
    </row>
    <row r="3" spans="1:17" ht="15.75" thickBot="1" x14ac:dyDescent="0.3">
      <c r="B3" s="4"/>
      <c r="C3" s="4"/>
      <c r="D3" s="4"/>
      <c r="E3" s="11"/>
      <c r="F3" s="4"/>
      <c r="G3" s="4"/>
    </row>
    <row r="4" spans="1:17" s="14" customFormat="1" ht="34.5" customHeight="1" thickBot="1" x14ac:dyDescent="0.3">
      <c r="B4" s="30" t="s">
        <v>128</v>
      </c>
      <c r="C4" s="30" t="s">
        <v>33</v>
      </c>
      <c r="D4" s="31" t="s">
        <v>86</v>
      </c>
      <c r="E4" s="32" t="s">
        <v>32</v>
      </c>
      <c r="F4" s="30" t="s">
        <v>31</v>
      </c>
      <c r="G4" s="30" t="s">
        <v>97</v>
      </c>
      <c r="L4" s="65" t="s">
        <v>0</v>
      </c>
      <c r="M4" s="65"/>
      <c r="N4" s="12" t="s">
        <v>1</v>
      </c>
      <c r="O4" s="65" t="s">
        <v>2</v>
      </c>
      <c r="P4" s="65"/>
      <c r="Q4" s="13" t="s">
        <v>3</v>
      </c>
    </row>
    <row r="5" spans="1:17" s="14" customFormat="1" ht="34.5" customHeight="1" thickBot="1" x14ac:dyDescent="0.3">
      <c r="B5" s="30">
        <f ca="1">IF(E$5="ACCION",0,IF(B9&gt;=1,0,IF(F$8&gt;=1,0,Q5)))</f>
        <v>0</v>
      </c>
      <c r="C5" s="30">
        <f ca="1">IF(E$5="ACCION",0,IF(C9&gt;=1,0,IF(F$8&gt;=1,0,Q19)))</f>
        <v>0</v>
      </c>
      <c r="D5" s="31">
        <f ca="1">IF(E$5="ACCION",0,IF(D9&gt;=1,0,IF(F$8&gt;=1,0,Q82)))</f>
        <v>0</v>
      </c>
      <c r="E5" s="30" t="str">
        <f ca="1">IF(E9&gt;=1,0,IF(F$8&gt;=1,0,Q33))</f>
        <v>ACCION</v>
      </c>
      <c r="F5" s="30">
        <f ca="1">IF(E$5="PENETRAR.","SEXO",IF(E$5="PENETRAR","BOCA",IF(E$5="ACCION",0,IF(F9&gt;=1,0,IF(F$8&gt;=1,0,Q49)))))</f>
        <v>0</v>
      </c>
      <c r="G5" s="30">
        <f ca="1">IF(E$5="ACCION",0,IF(G9&gt;=1,0,IF(G$8&gt;=1,0,Q87)))</f>
        <v>0</v>
      </c>
      <c r="L5" s="22">
        <v>1</v>
      </c>
      <c r="M5" s="22">
        <f ca="1">RAND()</f>
        <v>0.5550074291295698</v>
      </c>
      <c r="N5" s="23" t="s">
        <v>41</v>
      </c>
      <c r="O5" s="65" t="str">
        <f t="shared" ref="O5:O15" ca="1" si="0">VLOOKUP(SMALL($M$5:$N$15,L5),$M$5:$N$15,2,FALSE)</f>
        <v>DE COSTADO EN LA CAMA</v>
      </c>
      <c r="P5" s="65"/>
      <c r="Q5" s="12" t="str">
        <f ca="1">O5</f>
        <v>DE COSTADO EN LA CAMA</v>
      </c>
    </row>
    <row r="6" spans="1:17" ht="9.75" customHeight="1" thickBot="1" x14ac:dyDescent="0.3">
      <c r="B6" s="4"/>
      <c r="C6" s="4"/>
      <c r="D6" s="4"/>
      <c r="E6" s="11"/>
      <c r="F6" s="4"/>
      <c r="G6" s="4"/>
      <c r="I6" s="14"/>
      <c r="L6" s="3">
        <v>2</v>
      </c>
      <c r="M6" s="44">
        <f t="shared" ref="M6:M15" ca="1" si="1">RAND()</f>
        <v>0.3455308751966667</v>
      </c>
      <c r="N6" s="3" t="s">
        <v>47</v>
      </c>
      <c r="O6" s="65" t="str">
        <f t="shared" ca="1" si="0"/>
        <v>SENTADO EN EL SUELO</v>
      </c>
      <c r="P6" s="65"/>
      <c r="Q6" s="4"/>
    </row>
    <row r="7" spans="1:17" ht="24" hidden="1" customHeight="1" thickBot="1" x14ac:dyDescent="0.3">
      <c r="B7" s="20" t="str">
        <f t="shared" ref="B7:H7" ca="1" si="2">IF($E$5="ACCION",N$151,IF($F$10&lt;=1,0,0))</f>
        <v xml:space="preserve">ÉL a ELLA poner con la boca </v>
      </c>
      <c r="C7" s="20" t="str">
        <f t="shared" ca="1" si="2"/>
        <v xml:space="preserve">en </v>
      </c>
      <c r="D7" s="20" t="str">
        <f t="shared" ca="1" si="2"/>
        <v xml:space="preserve">vagina </v>
      </c>
      <c r="E7" s="20" t="str">
        <f t="shared" ca="1" si="2"/>
        <v xml:space="preserve">una </v>
      </c>
      <c r="F7" s="20" t="str">
        <f t="shared" ca="1" si="2"/>
        <v xml:space="preserve">natilla de chocolate y luego limpiar </v>
      </c>
      <c r="G7" s="20" t="str">
        <f t="shared" ca="1" si="2"/>
        <v xml:space="preserve">durante </v>
      </c>
      <c r="H7" s="24" t="str">
        <f t="shared" ca="1" si="2"/>
        <v>dos minutos</v>
      </c>
      <c r="I7" s="14"/>
      <c r="L7" s="44">
        <v>3</v>
      </c>
      <c r="M7" s="44">
        <f t="shared" ca="1" si="1"/>
        <v>0.98013337716715565</v>
      </c>
      <c r="N7" s="3" t="s">
        <v>42</v>
      </c>
      <c r="O7" s="65" t="str">
        <f t="shared" ca="1" si="0"/>
        <v>DE PIE EN EL SUELO</v>
      </c>
      <c r="P7" s="65"/>
      <c r="Q7" s="4"/>
    </row>
    <row r="8" spans="1:17" ht="11.25" hidden="1" customHeight="1" thickBot="1" x14ac:dyDescent="0.3">
      <c r="I8" s="14"/>
      <c r="L8" s="3">
        <v>4</v>
      </c>
      <c r="M8" s="44">
        <f t="shared" ca="1" si="1"/>
        <v>0.7235709018767813</v>
      </c>
      <c r="N8" s="3" t="s">
        <v>43</v>
      </c>
      <c r="O8" s="65" t="str">
        <f t="shared" ca="1" si="0"/>
        <v>ARRODILLADO EN LA CAMA</v>
      </c>
      <c r="P8" s="65"/>
      <c r="Q8" s="4"/>
    </row>
    <row r="9" spans="1:17" ht="24" hidden="1" customHeight="1" thickBot="1" x14ac:dyDescent="0.3">
      <c r="B9" s="19">
        <f t="shared" ref="B9:H9" si="3">IF($F$16&gt;=1,N$112,0)</f>
        <v>0</v>
      </c>
      <c r="C9" s="19">
        <f t="shared" si="3"/>
        <v>0</v>
      </c>
      <c r="D9" s="19">
        <f t="shared" si="3"/>
        <v>0</v>
      </c>
      <c r="E9" s="19">
        <f t="shared" si="3"/>
        <v>0</v>
      </c>
      <c r="F9" s="19">
        <f t="shared" si="3"/>
        <v>0</v>
      </c>
      <c r="G9" s="19">
        <f t="shared" si="3"/>
        <v>0</v>
      </c>
      <c r="H9" s="40">
        <f t="shared" si="3"/>
        <v>0</v>
      </c>
      <c r="I9" s="14"/>
      <c r="L9" s="44">
        <v>5</v>
      </c>
      <c r="M9" s="44">
        <f t="shared" ca="1" si="1"/>
        <v>0.40226750424488955</v>
      </c>
      <c r="N9" s="3" t="s">
        <v>44</v>
      </c>
      <c r="O9" s="65" t="str">
        <f t="shared" ca="1" si="0"/>
        <v>A CUATRO PATAS EN EL SUELO</v>
      </c>
      <c r="P9" s="65"/>
      <c r="Q9" s="4"/>
    </row>
    <row r="10" spans="1:17" ht="7.5" hidden="1" customHeight="1" thickBot="1" x14ac:dyDescent="0.3">
      <c r="F10" s="17">
        <v>0</v>
      </c>
      <c r="G10" s="17"/>
      <c r="I10" s="14"/>
      <c r="L10" s="3">
        <v>6</v>
      </c>
      <c r="M10" s="44">
        <f t="shared" ca="1" si="1"/>
        <v>0.53405526736227005</v>
      </c>
      <c r="N10" s="3" t="s">
        <v>45</v>
      </c>
      <c r="O10" s="65" t="str">
        <f t="shared" ca="1" si="0"/>
        <v>A CUATRO PATAS EN LA CAMA</v>
      </c>
      <c r="P10" s="65"/>
      <c r="Q10" s="4"/>
    </row>
    <row r="11" spans="1:17" ht="163.5" customHeight="1" thickBot="1" x14ac:dyDescent="0.3">
      <c r="B11" s="58" t="str">
        <f ca="1">IF(B9&gt;=1,CONCATENATE(B9,C9,D9,E9,F9,G9,H9),IF(B7&gt;=1,CONCATENATE(B7,C7,D7,E7,F7,G7,H7),0))</f>
        <v>ÉL a ELLA poner con la boca en vagina una natilla de chocolate y luego limpiar durante dos minutos</v>
      </c>
      <c r="C11" s="59"/>
      <c r="D11" s="59"/>
      <c r="E11" s="59"/>
      <c r="F11" s="59"/>
      <c r="G11" s="60"/>
      <c r="I11" s="14"/>
      <c r="L11" s="44">
        <v>7</v>
      </c>
      <c r="M11" s="44">
        <f t="shared" ca="1" si="1"/>
        <v>0.13382366875688911</v>
      </c>
      <c r="N11" s="23" t="s">
        <v>46</v>
      </c>
      <c r="O11" s="65" t="str">
        <f t="shared" ca="1" si="0"/>
        <v>ARRODILLADO EN EL SUELO</v>
      </c>
      <c r="P11" s="65"/>
      <c r="Q11" s="4"/>
    </row>
    <row r="12" spans="1:17" ht="17.25" customHeight="1" thickBot="1" x14ac:dyDescent="0.3">
      <c r="L12" s="3">
        <v>8</v>
      </c>
      <c r="M12" s="44">
        <f t="shared" ca="1" si="1"/>
        <v>0.88916992468052314</v>
      </c>
      <c r="N12" s="3" t="s">
        <v>123</v>
      </c>
      <c r="O12" s="65" t="str">
        <f t="shared" ca="1" si="0"/>
        <v>SENTADO EN LA CAMA</v>
      </c>
      <c r="P12" s="65"/>
      <c r="Q12" s="4"/>
    </row>
    <row r="13" spans="1:17" ht="13.5" customHeight="1" x14ac:dyDescent="0.25">
      <c r="C13" s="66" t="str">
        <f ca="1">IF(E5="ACCION","ACCIÓN",0)</f>
        <v>ACCIÓN</v>
      </c>
      <c r="D13" s="67"/>
      <c r="L13" s="44">
        <v>9</v>
      </c>
      <c r="M13" s="44">
        <f t="shared" ca="1" si="1"/>
        <v>0.26636809045537468</v>
      </c>
      <c r="N13" s="3" t="s">
        <v>122</v>
      </c>
      <c r="O13" s="65" t="str">
        <f t="shared" ca="1" si="0"/>
        <v>TUMBADO BOCA ARRIBA EN LA CAMA</v>
      </c>
      <c r="P13" s="65"/>
      <c r="Q13" s="4"/>
    </row>
    <row r="14" spans="1:17" x14ac:dyDescent="0.25">
      <c r="C14" s="68"/>
      <c r="D14" s="69"/>
      <c r="L14" s="3">
        <v>10</v>
      </c>
      <c r="M14" s="44">
        <f t="shared" ca="1" si="1"/>
        <v>0.54075036234964846</v>
      </c>
      <c r="N14" s="3" t="s">
        <v>48</v>
      </c>
      <c r="O14" s="65" t="str">
        <f t="shared" ca="1" si="0"/>
        <v>TUMBADO EN EL SUELO</v>
      </c>
      <c r="P14" s="65"/>
      <c r="Q14" s="4"/>
    </row>
    <row r="15" spans="1:17" x14ac:dyDescent="0.25">
      <c r="C15" s="68"/>
      <c r="D15" s="69"/>
      <c r="L15" s="44">
        <v>11</v>
      </c>
      <c r="M15" s="44">
        <f t="shared" ca="1" si="1"/>
        <v>0.52159885888796997</v>
      </c>
      <c r="N15" s="3" t="s">
        <v>49</v>
      </c>
      <c r="O15" s="65" t="str">
        <f t="shared" ca="1" si="0"/>
        <v>TUMBADO BOCA ABAJO EN LA CAMA</v>
      </c>
      <c r="P15" s="65"/>
      <c r="Q15" s="4"/>
    </row>
    <row r="16" spans="1:17" ht="72" customHeight="1" x14ac:dyDescent="0.25">
      <c r="C16" s="68"/>
      <c r="D16" s="69"/>
      <c r="F16" s="10">
        <v>0</v>
      </c>
      <c r="G16" s="45"/>
      <c r="L16" s="4"/>
      <c r="M16" s="4"/>
      <c r="N16" s="4"/>
      <c r="O16" s="4"/>
      <c r="P16" s="4"/>
      <c r="Q16" s="4"/>
    </row>
    <row r="17" spans="2:17" ht="33" customHeight="1" thickBot="1" x14ac:dyDescent="1">
      <c r="B17" s="33"/>
      <c r="C17" s="70"/>
      <c r="D17" s="71"/>
      <c r="E17" s="33"/>
      <c r="F17" s="33"/>
      <c r="G17" s="33"/>
      <c r="H17" s="10">
        <v>0</v>
      </c>
      <c r="L17" s="4"/>
      <c r="M17" s="4"/>
      <c r="N17" s="4"/>
      <c r="O17" s="4"/>
      <c r="P17" s="4"/>
      <c r="Q17" s="4"/>
    </row>
    <row r="18" spans="2:17" ht="17.25" customHeight="1" thickBot="1" x14ac:dyDescent="0.3">
      <c r="L18" s="21" t="s">
        <v>0</v>
      </c>
      <c r="M18" s="21"/>
      <c r="N18" s="21" t="s">
        <v>33</v>
      </c>
      <c r="O18" s="63" t="s">
        <v>2</v>
      </c>
      <c r="P18" s="64"/>
      <c r="Q18" s="2" t="s">
        <v>3</v>
      </c>
    </row>
    <row r="19" spans="2:17" ht="15" customHeight="1" x14ac:dyDescent="0.25">
      <c r="B19" s="49" t="s">
        <v>113</v>
      </c>
      <c r="C19" s="50"/>
      <c r="D19" s="50"/>
      <c r="E19" s="50"/>
      <c r="F19" s="50"/>
      <c r="G19" s="51"/>
      <c r="L19" s="3">
        <v>1</v>
      </c>
      <c r="M19" s="3">
        <f ca="1">RAND()</f>
        <v>0.43061072360909369</v>
      </c>
      <c r="N19" s="23" t="s">
        <v>50</v>
      </c>
      <c r="O19" s="63" t="str">
        <f t="shared" ref="O19:O29" ca="1" si="4">VLOOKUP(SMALL($M$19:$N$29,L19),$M$19:$N$29,2,FALSE)</f>
        <v>A CUATRO PATAS EN EL SUELO</v>
      </c>
      <c r="P19" s="64"/>
      <c r="Q19" s="1" t="str">
        <f ca="1">O19</f>
        <v>A CUATRO PATAS EN EL SUELO</v>
      </c>
    </row>
    <row r="20" spans="2:17" ht="15" customHeight="1" x14ac:dyDescent="0.25">
      <c r="B20" s="52"/>
      <c r="C20" s="53"/>
      <c r="D20" s="53"/>
      <c r="E20" s="53"/>
      <c r="F20" s="53"/>
      <c r="G20" s="54"/>
      <c r="L20" s="3">
        <v>2</v>
      </c>
      <c r="M20" s="3">
        <f t="shared" ref="M20:M29" ca="1" si="5">RAND()</f>
        <v>0.14637511379619028</v>
      </c>
      <c r="N20" s="3" t="s">
        <v>47</v>
      </c>
      <c r="O20" s="63" t="str">
        <f t="shared" ca="1" si="4"/>
        <v>DE PIE EN EL SUELO</v>
      </c>
      <c r="P20" s="64"/>
      <c r="Q20" s="4"/>
    </row>
    <row r="21" spans="2:17" ht="15" customHeight="1" x14ac:dyDescent="0.25">
      <c r="B21" s="52"/>
      <c r="C21" s="53"/>
      <c r="D21" s="53"/>
      <c r="E21" s="53"/>
      <c r="F21" s="53"/>
      <c r="G21" s="54"/>
      <c r="L21" s="3">
        <v>3</v>
      </c>
      <c r="M21" s="3">
        <f t="shared" ca="1" si="5"/>
        <v>0.64260811007132523</v>
      </c>
      <c r="N21" s="3" t="s">
        <v>51</v>
      </c>
      <c r="O21" s="63" t="str">
        <f t="shared" ca="1" si="4"/>
        <v>SENTADA EN EL SUELO</v>
      </c>
      <c r="P21" s="64"/>
      <c r="Q21" s="4"/>
    </row>
    <row r="22" spans="2:17" ht="15" customHeight="1" x14ac:dyDescent="0.25">
      <c r="B22" s="52"/>
      <c r="C22" s="53"/>
      <c r="D22" s="53"/>
      <c r="E22" s="53"/>
      <c r="F22" s="53"/>
      <c r="G22" s="54"/>
      <c r="L22" s="3">
        <v>4</v>
      </c>
      <c r="M22" s="3">
        <f t="shared" ca="1" si="5"/>
        <v>0.45616867138898365</v>
      </c>
      <c r="N22" s="3" t="s">
        <v>52</v>
      </c>
      <c r="O22" s="63" t="str">
        <f t="shared" ca="1" si="4"/>
        <v>SENTADA EN LA CAMA</v>
      </c>
      <c r="P22" s="64"/>
    </row>
    <row r="23" spans="2:17" ht="15" customHeight="1" x14ac:dyDescent="0.25">
      <c r="B23" s="52"/>
      <c r="C23" s="53"/>
      <c r="D23" s="53"/>
      <c r="E23" s="53"/>
      <c r="F23" s="53"/>
      <c r="G23" s="54"/>
      <c r="L23" s="3">
        <v>5</v>
      </c>
      <c r="M23" s="3">
        <f t="shared" ca="1" si="5"/>
        <v>0.95656825646552368</v>
      </c>
      <c r="N23" s="3" t="s">
        <v>53</v>
      </c>
      <c r="O23" s="63" t="str">
        <f t="shared" ca="1" si="4"/>
        <v>TUMBADA BOCA ARRIBA EN LA CAMA</v>
      </c>
      <c r="P23" s="64"/>
    </row>
    <row r="24" spans="2:17" ht="21.75" customHeight="1" x14ac:dyDescent="0.25">
      <c r="B24" s="52"/>
      <c r="C24" s="53"/>
      <c r="D24" s="53"/>
      <c r="E24" s="53"/>
      <c r="F24" s="53"/>
      <c r="G24" s="54"/>
      <c r="L24" s="3">
        <v>6</v>
      </c>
      <c r="M24" s="3">
        <f t="shared" ca="1" si="5"/>
        <v>0.45683040865515057</v>
      </c>
      <c r="N24" s="3" t="s">
        <v>45</v>
      </c>
      <c r="O24" s="63" t="str">
        <f t="shared" ca="1" si="4"/>
        <v>A CUATRO PATAS EN LA CAMA</v>
      </c>
      <c r="P24" s="64"/>
    </row>
    <row r="25" spans="2:17" ht="26.25" customHeight="1" thickBot="1" x14ac:dyDescent="0.3">
      <c r="B25" s="55"/>
      <c r="C25" s="56"/>
      <c r="D25" s="56"/>
      <c r="E25" s="56"/>
      <c r="F25" s="56"/>
      <c r="G25" s="57"/>
      <c r="L25" s="3">
        <v>7</v>
      </c>
      <c r="M25" s="3">
        <f t="shared" ca="1" si="5"/>
        <v>0.97822893124356958</v>
      </c>
      <c r="N25" s="23" t="s">
        <v>46</v>
      </c>
      <c r="O25" s="63" t="str">
        <f t="shared" ca="1" si="4"/>
        <v>TUMBADA BOCA ABAJO EN LA CAMA</v>
      </c>
      <c r="P25" s="64"/>
    </row>
    <row r="26" spans="2:17" x14ac:dyDescent="0.25">
      <c r="L26" s="3">
        <v>8</v>
      </c>
      <c r="M26" s="3">
        <f t="shared" ca="1" si="5"/>
        <v>0.75995146359279586</v>
      </c>
      <c r="N26" s="3" t="s">
        <v>54</v>
      </c>
      <c r="O26" s="63" t="str">
        <f t="shared" ca="1" si="4"/>
        <v>ARRODILLADA EN EL SUELO</v>
      </c>
      <c r="P26" s="64"/>
      <c r="Q26" s="4"/>
    </row>
    <row r="27" spans="2:17" x14ac:dyDescent="0.25">
      <c r="L27" s="3">
        <v>9</v>
      </c>
      <c r="M27" s="3">
        <f t="shared" ca="1" si="5"/>
        <v>4.022217484027879E-2</v>
      </c>
      <c r="N27" s="3" t="s">
        <v>49</v>
      </c>
      <c r="O27" s="63" t="str">
        <f t="shared" ca="1" si="4"/>
        <v>TUMBADA EN EL SUELO</v>
      </c>
      <c r="P27" s="64"/>
      <c r="Q27" s="4"/>
    </row>
    <row r="28" spans="2:17" x14ac:dyDescent="0.25">
      <c r="L28" s="3">
        <v>10</v>
      </c>
      <c r="M28" s="3">
        <f t="shared" ca="1" si="5"/>
        <v>0.24154652896033479</v>
      </c>
      <c r="N28" s="3" t="s">
        <v>124</v>
      </c>
      <c r="O28" s="63" t="str">
        <f t="shared" ca="1" si="4"/>
        <v>ARRODILLADA EN LA CAMA</v>
      </c>
      <c r="P28" s="64"/>
      <c r="Q28" s="4"/>
    </row>
    <row r="29" spans="2:17" x14ac:dyDescent="0.25">
      <c r="L29" s="3">
        <v>11</v>
      </c>
      <c r="M29" s="3">
        <f t="shared" ca="1" si="5"/>
        <v>0.93344942728337943</v>
      </c>
      <c r="N29" s="3" t="s">
        <v>125</v>
      </c>
      <c r="O29" s="63" t="str">
        <f t="shared" ca="1" si="4"/>
        <v>DE COSTADO EN LA CAMA</v>
      </c>
      <c r="P29" s="64"/>
      <c r="Q29" s="4"/>
    </row>
    <row r="30" spans="2:17" x14ac:dyDescent="0.25">
      <c r="Q30" s="4"/>
    </row>
    <row r="31" spans="2:17" x14ac:dyDescent="0.25">
      <c r="Q31" s="4"/>
    </row>
    <row r="32" spans="2:17" x14ac:dyDescent="0.25">
      <c r="L32" s="61" t="s">
        <v>0</v>
      </c>
      <c r="M32" s="61"/>
      <c r="N32" s="1" t="s">
        <v>4</v>
      </c>
      <c r="O32" s="61" t="s">
        <v>2</v>
      </c>
      <c r="P32" s="61"/>
      <c r="Q32" s="2" t="s">
        <v>3</v>
      </c>
    </row>
    <row r="33" spans="12:17" x14ac:dyDescent="0.25">
      <c r="L33" s="3">
        <v>1</v>
      </c>
      <c r="M33" s="3">
        <f t="shared" ref="M33:M45" ca="1" si="6">RAND()</f>
        <v>0.58957991086281603</v>
      </c>
      <c r="N33" s="6" t="s">
        <v>4</v>
      </c>
      <c r="O33" s="62" t="str">
        <f t="shared" ref="O33:O45" ca="1" si="7">VLOOKUP(SMALL($M$33:$N$45,L33),$M$33:$N$45,2,FALSE)</f>
        <v>ACCION</v>
      </c>
      <c r="P33" s="62"/>
      <c r="Q33" s="1" t="str">
        <f ca="1">O33</f>
        <v>ACCION</v>
      </c>
    </row>
    <row r="34" spans="12:17" x14ac:dyDescent="0.25">
      <c r="L34" s="3">
        <v>2</v>
      </c>
      <c r="M34" s="3">
        <f t="shared" ca="1" si="6"/>
        <v>7.4745029907725025E-2</v>
      </c>
      <c r="N34" s="6" t="s">
        <v>6</v>
      </c>
      <c r="O34" s="62" t="str">
        <f t="shared" ca="1" si="7"/>
        <v>PENETRAR.</v>
      </c>
      <c r="P34" s="62"/>
    </row>
    <row r="35" spans="12:17" x14ac:dyDescent="0.25">
      <c r="L35" s="3">
        <v>3</v>
      </c>
      <c r="M35" s="3">
        <f t="shared" ca="1" si="6"/>
        <v>0.6317435078586362</v>
      </c>
      <c r="N35" s="6" t="s">
        <v>7</v>
      </c>
      <c r="O35" s="62" t="str">
        <f t="shared" ca="1" si="7"/>
        <v>BESAR</v>
      </c>
      <c r="P35" s="62"/>
    </row>
    <row r="36" spans="12:17" x14ac:dyDescent="0.25">
      <c r="L36" s="3">
        <v>4</v>
      </c>
      <c r="M36" s="3">
        <f t="shared" ca="1" si="6"/>
        <v>0.41717003171532185</v>
      </c>
      <c r="N36" s="6" t="s">
        <v>8</v>
      </c>
      <c r="O36" s="62" t="str">
        <f t="shared" ca="1" si="7"/>
        <v>PELLIZCAR</v>
      </c>
      <c r="P36" s="62"/>
    </row>
    <row r="37" spans="12:17" x14ac:dyDescent="0.25">
      <c r="L37" s="3">
        <v>5</v>
      </c>
      <c r="M37" s="3">
        <f t="shared" ca="1" si="6"/>
        <v>1.8732671137860701E-2</v>
      </c>
      <c r="N37" s="6" t="s">
        <v>4</v>
      </c>
      <c r="O37" s="62" t="str">
        <f t="shared" ca="1" si="7"/>
        <v>APRETAR</v>
      </c>
      <c r="P37" s="62"/>
    </row>
    <row r="38" spans="12:17" x14ac:dyDescent="0.25">
      <c r="L38" s="3">
        <v>6</v>
      </c>
      <c r="M38" s="3">
        <f t="shared" ca="1" si="6"/>
        <v>0.15004103419805259</v>
      </c>
      <c r="N38" s="6" t="s">
        <v>10</v>
      </c>
      <c r="O38" s="62" t="str">
        <f t="shared" ca="1" si="7"/>
        <v>SUCCIONAR</v>
      </c>
      <c r="P38" s="62"/>
    </row>
    <row r="39" spans="12:17" x14ac:dyDescent="0.25">
      <c r="L39" s="3">
        <v>7</v>
      </c>
      <c r="M39" s="3">
        <f t="shared" ca="1" si="6"/>
        <v>0.51360421224491415</v>
      </c>
      <c r="N39" s="6" t="s">
        <v>107</v>
      </c>
      <c r="O39" s="62" t="str">
        <f t="shared" ca="1" si="7"/>
        <v>MASAJEAR</v>
      </c>
      <c r="P39" s="62"/>
    </row>
    <row r="40" spans="12:17" x14ac:dyDescent="0.25">
      <c r="L40" s="3">
        <v>8</v>
      </c>
      <c r="M40" s="3">
        <f t="shared" ca="1" si="6"/>
        <v>0.70697372840106798</v>
      </c>
      <c r="N40" s="6" t="s">
        <v>5</v>
      </c>
      <c r="O40" s="62" t="str">
        <f t="shared" ca="1" si="7"/>
        <v>ACCION</v>
      </c>
      <c r="P40" s="62"/>
    </row>
    <row r="41" spans="12:17" x14ac:dyDescent="0.25">
      <c r="L41" s="3">
        <v>9</v>
      </c>
      <c r="M41" s="3">
        <f t="shared" ca="1" si="6"/>
        <v>0.80023646089996814</v>
      </c>
      <c r="N41" s="6" t="s">
        <v>4</v>
      </c>
      <c r="O41" s="62" t="str">
        <f t="shared" ca="1" si="7"/>
        <v>ACARICIAR</v>
      </c>
      <c r="P41" s="62"/>
    </row>
    <row r="42" spans="12:17" x14ac:dyDescent="0.25">
      <c r="L42" s="3">
        <v>10</v>
      </c>
      <c r="M42" s="3">
        <f t="shared" ca="1" si="6"/>
        <v>0.95404788936332852</v>
      </c>
      <c r="N42" s="6" t="s">
        <v>9</v>
      </c>
      <c r="O42" s="62" t="str">
        <f t="shared" ca="1" si="7"/>
        <v>LAMER</v>
      </c>
      <c r="P42" s="62"/>
    </row>
    <row r="43" spans="12:17" x14ac:dyDescent="0.25">
      <c r="L43" s="3">
        <v>11</v>
      </c>
      <c r="M43" s="3">
        <f t="shared" ca="1" si="6"/>
        <v>0.36869708709398197</v>
      </c>
      <c r="N43" s="6" t="s">
        <v>106</v>
      </c>
      <c r="O43" s="62" t="str">
        <f t="shared" ca="1" si="7"/>
        <v>PENETRAR</v>
      </c>
      <c r="P43" s="62"/>
      <c r="Q43" s="4"/>
    </row>
    <row r="44" spans="12:17" x14ac:dyDescent="0.25">
      <c r="L44" s="3">
        <v>12</v>
      </c>
      <c r="M44" s="3">
        <f t="shared" ca="1" si="6"/>
        <v>4.6268778158467971E-2</v>
      </c>
      <c r="N44" s="6" t="s">
        <v>127</v>
      </c>
      <c r="O44" s="62" t="str">
        <f t="shared" ca="1" si="7"/>
        <v>ACCION</v>
      </c>
      <c r="P44" s="62"/>
      <c r="Q44" s="4"/>
    </row>
    <row r="45" spans="12:17" x14ac:dyDescent="0.25">
      <c r="L45" s="3">
        <v>13</v>
      </c>
      <c r="M45" s="3">
        <f t="shared" ca="1" si="6"/>
        <v>0.77816873832214517</v>
      </c>
      <c r="N45" s="6" t="s">
        <v>126</v>
      </c>
      <c r="O45" s="62" t="str">
        <f t="shared" ca="1" si="7"/>
        <v>COMER</v>
      </c>
      <c r="P45" s="62"/>
      <c r="Q45" s="4"/>
    </row>
    <row r="46" spans="12:17" x14ac:dyDescent="0.25">
      <c r="Q46" s="4"/>
    </row>
    <row r="47" spans="12:17" x14ac:dyDescent="0.25">
      <c r="Q47" s="4"/>
    </row>
    <row r="48" spans="12:17" x14ac:dyDescent="0.25">
      <c r="L48" s="61" t="s">
        <v>0</v>
      </c>
      <c r="M48" s="61"/>
      <c r="N48" s="1" t="s">
        <v>11</v>
      </c>
      <c r="O48" s="61" t="s">
        <v>2</v>
      </c>
      <c r="P48" s="61"/>
      <c r="Q48" s="2" t="s">
        <v>3</v>
      </c>
    </row>
    <row r="49" spans="12:17" x14ac:dyDescent="0.25">
      <c r="L49" s="3">
        <v>1</v>
      </c>
      <c r="M49" s="3">
        <f ca="1">RAND()</f>
        <v>0.54334215508881356</v>
      </c>
      <c r="N49" s="6" t="s">
        <v>17</v>
      </c>
      <c r="O49" s="62" t="str">
        <f t="shared" ref="O49:O78" ca="1" si="8">VLOOKUP(SMALL($M$49:$N$78,L49),$M$49:$N$78,2,FALSE)</f>
        <v>BOCA</v>
      </c>
      <c r="P49" s="62"/>
      <c r="Q49" s="21" t="str">
        <f ca="1">O49</f>
        <v>BOCA</v>
      </c>
    </row>
    <row r="50" spans="12:17" x14ac:dyDescent="0.25">
      <c r="L50" s="3">
        <v>2</v>
      </c>
      <c r="M50" s="3">
        <f t="shared" ref="M50:M78" ca="1" si="9">RAND()</f>
        <v>0.10182339141753416</v>
      </c>
      <c r="N50" s="3" t="s">
        <v>20</v>
      </c>
      <c r="O50" s="62" t="str">
        <f t="shared" ca="1" si="8"/>
        <v>NALGAS</v>
      </c>
      <c r="P50" s="62"/>
    </row>
    <row r="51" spans="12:17" x14ac:dyDescent="0.25">
      <c r="L51" s="3">
        <v>3</v>
      </c>
      <c r="M51" s="3">
        <f t="shared" ca="1" si="9"/>
        <v>0.19223582825230179</v>
      </c>
      <c r="N51" s="6" t="s">
        <v>24</v>
      </c>
      <c r="O51" s="62" t="str">
        <f t="shared" ca="1" si="8"/>
        <v>PEZONES</v>
      </c>
      <c r="P51" s="62"/>
    </row>
    <row r="52" spans="12:17" x14ac:dyDescent="0.25">
      <c r="L52" s="3">
        <v>4</v>
      </c>
      <c r="M52" s="3">
        <f t="shared" ca="1" si="9"/>
        <v>0.61545232819152718</v>
      </c>
      <c r="N52" s="6" t="s">
        <v>87</v>
      </c>
      <c r="O52" s="62" t="str">
        <f t="shared" ca="1" si="8"/>
        <v>MUSLO EXTERIOR</v>
      </c>
      <c r="P52" s="62"/>
    </row>
    <row r="53" spans="12:17" x14ac:dyDescent="0.25">
      <c r="L53" s="3">
        <v>5</v>
      </c>
      <c r="M53" s="3">
        <f t="shared" ca="1" si="9"/>
        <v>0.28015022683293278</v>
      </c>
      <c r="N53" s="6" t="s">
        <v>121</v>
      </c>
      <c r="O53" s="62" t="str">
        <f t="shared" ca="1" si="8"/>
        <v>PECHOS</v>
      </c>
      <c r="P53" s="62"/>
    </row>
    <row r="54" spans="12:17" x14ac:dyDescent="0.25">
      <c r="L54" s="3">
        <v>6</v>
      </c>
      <c r="M54" s="3">
        <f t="shared" ca="1" si="9"/>
        <v>6.1235006821711679E-2</v>
      </c>
      <c r="N54" s="6" t="s">
        <v>39</v>
      </c>
      <c r="O54" s="62" t="str">
        <f t="shared" ca="1" si="8"/>
        <v>PIERNA</v>
      </c>
      <c r="P54" s="62"/>
    </row>
    <row r="55" spans="12:17" x14ac:dyDescent="0.25">
      <c r="L55" s="3">
        <v>7</v>
      </c>
      <c r="M55" s="3">
        <f t="shared" ca="1" si="9"/>
        <v>0.56371168459730403</v>
      </c>
      <c r="N55" s="6" t="s">
        <v>28</v>
      </c>
      <c r="O55" s="62" t="str">
        <f t="shared" ca="1" si="8"/>
        <v>PEZONES</v>
      </c>
      <c r="P55" s="62"/>
    </row>
    <row r="56" spans="12:17" x14ac:dyDescent="0.25">
      <c r="L56" s="3">
        <v>8</v>
      </c>
      <c r="M56" s="3">
        <f t="shared" ca="1" si="9"/>
        <v>0.71239931103517373</v>
      </c>
      <c r="N56" s="6" t="s">
        <v>40</v>
      </c>
      <c r="O56" s="62" t="str">
        <f t="shared" ca="1" si="8"/>
        <v>AXILAS</v>
      </c>
      <c r="P56" s="62"/>
    </row>
    <row r="57" spans="12:17" x14ac:dyDescent="0.25">
      <c r="L57" s="3">
        <v>9</v>
      </c>
      <c r="M57" s="3">
        <f t="shared" ca="1" si="9"/>
        <v>0.95761556479770005</v>
      </c>
      <c r="N57" s="6" t="s">
        <v>21</v>
      </c>
      <c r="O57" s="62" t="str">
        <f t="shared" ca="1" si="8"/>
        <v>ESPALDA</v>
      </c>
      <c r="P57" s="62"/>
    </row>
    <row r="58" spans="12:17" x14ac:dyDescent="0.25">
      <c r="L58" s="3">
        <v>10</v>
      </c>
      <c r="M58" s="3">
        <f t="shared" ca="1" si="9"/>
        <v>0.85996367019785469</v>
      </c>
      <c r="N58" s="6" t="s">
        <v>16</v>
      </c>
      <c r="O58" s="62" t="str">
        <f t="shared" ca="1" si="8"/>
        <v>HOMBROS</v>
      </c>
      <c r="P58" s="62"/>
    </row>
    <row r="59" spans="12:17" x14ac:dyDescent="0.25">
      <c r="L59" s="3">
        <v>11</v>
      </c>
      <c r="M59" s="3">
        <f t="shared" ca="1" si="9"/>
        <v>0.25739101859837421</v>
      </c>
      <c r="N59" s="6" t="s">
        <v>23</v>
      </c>
      <c r="O59" s="62" t="str">
        <f t="shared" ca="1" si="8"/>
        <v>LENGUA</v>
      </c>
      <c r="P59" s="62"/>
    </row>
    <row r="60" spans="12:17" x14ac:dyDescent="0.25">
      <c r="L60" s="3">
        <v>12</v>
      </c>
      <c r="M60" s="3">
        <f t="shared" ca="1" si="9"/>
        <v>6.43106998787214E-2</v>
      </c>
      <c r="N60" s="6" t="s">
        <v>14</v>
      </c>
      <c r="O60" s="62" t="str">
        <f t="shared" ca="1" si="8"/>
        <v>OJOS</v>
      </c>
      <c r="P60" s="62"/>
    </row>
    <row r="61" spans="12:17" x14ac:dyDescent="0.25">
      <c r="L61" s="3">
        <v>13</v>
      </c>
      <c r="M61" s="3">
        <f t="shared" ca="1" si="9"/>
        <v>0.71846949484860556</v>
      </c>
      <c r="N61" s="6" t="s">
        <v>15</v>
      </c>
      <c r="O61" s="62" t="str">
        <f t="shared" ca="1" si="8"/>
        <v>ANO</v>
      </c>
      <c r="P61" s="62"/>
    </row>
    <row r="62" spans="12:17" x14ac:dyDescent="0.25">
      <c r="L62" s="3">
        <v>14</v>
      </c>
      <c r="M62" s="3">
        <f t="shared" ca="1" si="9"/>
        <v>0.58034102639768714</v>
      </c>
      <c r="N62" s="6" t="s">
        <v>39</v>
      </c>
      <c r="O62" s="62" t="str">
        <f t="shared" ca="1" si="8"/>
        <v>SEXO</v>
      </c>
      <c r="P62" s="62"/>
    </row>
    <row r="63" spans="12:17" x14ac:dyDescent="0.25">
      <c r="L63" s="3">
        <v>15</v>
      </c>
      <c r="M63" s="3">
        <f t="shared" ca="1" si="9"/>
        <v>2.9432083340580451E-2</v>
      </c>
      <c r="N63" s="3" t="s">
        <v>87</v>
      </c>
      <c r="O63" s="62" t="str">
        <f t="shared" ca="1" si="8"/>
        <v>OREJAS</v>
      </c>
      <c r="P63" s="62"/>
    </row>
    <row r="64" spans="12:17" x14ac:dyDescent="0.25">
      <c r="L64" s="3">
        <v>16</v>
      </c>
      <c r="M64" s="3">
        <f t="shared" ca="1" si="9"/>
        <v>0.43736036379849286</v>
      </c>
      <c r="N64" s="3" t="s">
        <v>26</v>
      </c>
      <c r="O64" s="62" t="str">
        <f t="shared" ca="1" si="8"/>
        <v>ANO</v>
      </c>
      <c r="P64" s="62"/>
    </row>
    <row r="65" spans="12:17" x14ac:dyDescent="0.25">
      <c r="L65" s="3">
        <v>17</v>
      </c>
      <c r="M65" s="3">
        <f t="shared" ca="1" si="9"/>
        <v>0.71393848168973417</v>
      </c>
      <c r="N65" s="3" t="s">
        <v>18</v>
      </c>
      <c r="O65" s="62" t="str">
        <f t="shared" ca="1" si="8"/>
        <v>BRAZOS</v>
      </c>
      <c r="P65" s="62"/>
    </row>
    <row r="66" spans="12:17" x14ac:dyDescent="0.25">
      <c r="L66" s="3">
        <v>18</v>
      </c>
      <c r="M66" s="3">
        <f t="shared" ca="1" si="9"/>
        <v>0.50970688896528138</v>
      </c>
      <c r="N66" s="3" t="s">
        <v>25</v>
      </c>
      <c r="O66" s="62" t="str">
        <f t="shared" ca="1" si="8"/>
        <v>NALGAS</v>
      </c>
      <c r="P66" s="62"/>
    </row>
    <row r="67" spans="12:17" x14ac:dyDescent="0.25">
      <c r="L67" s="3">
        <v>19</v>
      </c>
      <c r="M67" s="3">
        <f t="shared" ca="1" si="9"/>
        <v>0.44680158017925953</v>
      </c>
      <c r="N67" s="5" t="s">
        <v>17</v>
      </c>
      <c r="O67" s="62" t="str">
        <f t="shared" ca="1" si="8"/>
        <v>BOCA</v>
      </c>
      <c r="P67" s="62"/>
    </row>
    <row r="68" spans="12:17" x14ac:dyDescent="0.25">
      <c r="L68" s="3">
        <v>20</v>
      </c>
      <c r="M68" s="3">
        <f t="shared" ca="1" si="9"/>
        <v>0.96664056145191968</v>
      </c>
      <c r="N68" s="3" t="s">
        <v>20</v>
      </c>
      <c r="O68" s="62" t="str">
        <f t="shared" ca="1" si="8"/>
        <v>PERINEO</v>
      </c>
      <c r="P68" s="62"/>
    </row>
    <row r="69" spans="12:17" x14ac:dyDescent="0.25">
      <c r="L69" s="3">
        <v>21</v>
      </c>
      <c r="M69" s="3">
        <f t="shared" ca="1" si="9"/>
        <v>0.65196334086788499</v>
      </c>
      <c r="N69" s="3" t="s">
        <v>19</v>
      </c>
      <c r="O69" s="62" t="str">
        <f t="shared" ca="1" si="8"/>
        <v>COSTADO</v>
      </c>
      <c r="P69" s="62"/>
    </row>
    <row r="70" spans="12:17" x14ac:dyDescent="0.25">
      <c r="L70" s="3">
        <v>22</v>
      </c>
      <c r="M70" s="3">
        <f t="shared" ca="1" si="9"/>
        <v>0.64161446828545132</v>
      </c>
      <c r="N70" s="3" t="s">
        <v>40</v>
      </c>
      <c r="O70" s="62" t="str">
        <f t="shared" ca="1" si="8"/>
        <v>LENGUA</v>
      </c>
      <c r="P70" s="62"/>
    </row>
    <row r="71" spans="12:17" x14ac:dyDescent="0.25">
      <c r="L71" s="3">
        <v>23</v>
      </c>
      <c r="M71" s="3">
        <f t="shared" ca="1" si="9"/>
        <v>6.1293864761372774E-2</v>
      </c>
      <c r="N71" s="3" t="s">
        <v>21</v>
      </c>
      <c r="O71" s="62" t="str">
        <f t="shared" ca="1" si="8"/>
        <v>PERINEO</v>
      </c>
      <c r="P71" s="62"/>
    </row>
    <row r="72" spans="12:17" x14ac:dyDescent="0.25">
      <c r="L72" s="3">
        <v>24</v>
      </c>
      <c r="M72" s="3">
        <f t="shared" ca="1" si="9"/>
        <v>0.8385683185961289</v>
      </c>
      <c r="N72" s="3" t="s">
        <v>22</v>
      </c>
      <c r="O72" s="62" t="str">
        <f t="shared" ca="1" si="8"/>
        <v>OMBLIGO</v>
      </c>
      <c r="P72" s="62"/>
    </row>
    <row r="73" spans="12:17" ht="15.75" customHeight="1" x14ac:dyDescent="0.25">
      <c r="L73" s="3">
        <v>25</v>
      </c>
      <c r="M73" s="3">
        <f t="shared" ca="1" si="9"/>
        <v>0.67650124662418654</v>
      </c>
      <c r="N73" s="3" t="s">
        <v>121</v>
      </c>
      <c r="O73" s="62" t="str">
        <f t="shared" ca="1" si="8"/>
        <v>MUSLO INTERIOR</v>
      </c>
      <c r="P73" s="62"/>
    </row>
    <row r="74" spans="12:17" ht="14.25" customHeight="1" x14ac:dyDescent="0.25">
      <c r="L74" s="3">
        <v>26</v>
      </c>
      <c r="M74" s="3">
        <f t="shared" ca="1" si="9"/>
        <v>0.14537791755111096</v>
      </c>
      <c r="N74" s="3" t="s">
        <v>21</v>
      </c>
      <c r="O74" s="62" t="str">
        <f t="shared" ca="1" si="8"/>
        <v>CUELLO</v>
      </c>
      <c r="P74" s="62"/>
    </row>
    <row r="75" spans="12:17" ht="14.25" customHeight="1" x14ac:dyDescent="0.25">
      <c r="L75" s="3">
        <v>27</v>
      </c>
      <c r="M75" s="3">
        <f t="shared" ca="1" si="9"/>
        <v>0.1245453107753377</v>
      </c>
      <c r="N75" s="3" t="s">
        <v>12</v>
      </c>
      <c r="O75" s="62" t="str">
        <f t="shared" ca="1" si="8"/>
        <v>RODILLA</v>
      </c>
      <c r="P75" s="62"/>
    </row>
    <row r="76" spans="12:17" ht="14.25" customHeight="1" x14ac:dyDescent="0.25">
      <c r="L76" s="3">
        <v>28</v>
      </c>
      <c r="M76" s="3">
        <f t="shared" ca="1" si="9"/>
        <v>0.85087771709646998</v>
      </c>
      <c r="N76" s="3" t="s">
        <v>13</v>
      </c>
      <c r="O76" s="62" t="str">
        <f t="shared" ca="1" si="8"/>
        <v>SEXO</v>
      </c>
      <c r="P76" s="62"/>
    </row>
    <row r="77" spans="12:17" ht="14.25" customHeight="1" x14ac:dyDescent="0.25">
      <c r="L77" s="3">
        <v>29</v>
      </c>
      <c r="M77" s="3">
        <f t="shared" ca="1" si="9"/>
        <v>0.45339692486238525</v>
      </c>
      <c r="N77" s="3" t="s">
        <v>16</v>
      </c>
      <c r="O77" s="62" t="str">
        <f t="shared" ca="1" si="8"/>
        <v>PEZONES</v>
      </c>
      <c r="P77" s="62"/>
    </row>
    <row r="78" spans="12:17" ht="15.75" customHeight="1" x14ac:dyDescent="0.25">
      <c r="L78" s="3">
        <v>30</v>
      </c>
      <c r="M78" s="3">
        <f t="shared" ca="1" si="9"/>
        <v>0.21280897173972269</v>
      </c>
      <c r="N78" s="3" t="s">
        <v>27</v>
      </c>
      <c r="O78" s="62" t="str">
        <f t="shared" ca="1" si="8"/>
        <v>PECHOS</v>
      </c>
      <c r="P78" s="62"/>
      <c r="Q78" s="4"/>
    </row>
    <row r="79" spans="12:17" ht="14.25" customHeight="1" x14ac:dyDescent="0.25"/>
    <row r="80" spans="12:17" ht="14.25" customHeight="1" x14ac:dyDescent="0.25"/>
    <row r="81" spans="12:23" ht="14.25" customHeight="1" x14ac:dyDescent="0.25">
      <c r="L81" s="61" t="s">
        <v>0</v>
      </c>
      <c r="M81" s="61"/>
      <c r="N81" s="1" t="s">
        <v>29</v>
      </c>
      <c r="O81" s="61" t="s">
        <v>2</v>
      </c>
      <c r="P81" s="61"/>
      <c r="Q81" s="2" t="s">
        <v>3</v>
      </c>
    </row>
    <row r="82" spans="12:23" ht="14.25" customHeight="1" x14ac:dyDescent="0.25">
      <c r="L82" s="3">
        <v>1</v>
      </c>
      <c r="M82" s="3">
        <f ca="1">RAND()</f>
        <v>0.71438425376888981</v>
      </c>
      <c r="N82" s="3" t="s">
        <v>129</v>
      </c>
      <c r="O82" s="62" t="str">
        <f ca="1">VLOOKUP(SMALL($M$82:$N$83,L82),$M$82:$N$83,2,FALSE)</f>
        <v>ELLA A ÉL</v>
      </c>
      <c r="P82" s="62"/>
      <c r="Q82" s="1" t="str">
        <f ca="1">O82</f>
        <v>ELLA A ÉL</v>
      </c>
    </row>
    <row r="83" spans="12:23" ht="14.25" customHeight="1" x14ac:dyDescent="0.25">
      <c r="L83" s="3">
        <v>2</v>
      </c>
      <c r="M83" s="3">
        <f ca="1">RAND()</f>
        <v>0.17746773137225502</v>
      </c>
      <c r="N83" s="3" t="s">
        <v>130</v>
      </c>
      <c r="O83" s="62" t="str">
        <f ca="1">VLOOKUP(SMALL($M$82:$N$83,L83),$M$82:$N$83,2,FALSE)</f>
        <v>ÉL A ELLA</v>
      </c>
      <c r="P83" s="62"/>
    </row>
    <row r="84" spans="12:23" ht="14.25" customHeight="1" x14ac:dyDescent="0.25">
      <c r="L84" s="38"/>
      <c r="M84" s="38"/>
      <c r="N84" s="38"/>
      <c r="O84" s="39"/>
      <c r="P84" s="39"/>
    </row>
    <row r="85" spans="12:23" ht="15.75" customHeight="1" x14ac:dyDescent="0.25"/>
    <row r="86" spans="12:23" ht="14.25" customHeight="1" x14ac:dyDescent="0.25">
      <c r="L86" s="61" t="s">
        <v>0</v>
      </c>
      <c r="M86" s="61"/>
      <c r="N86" s="37" t="s">
        <v>97</v>
      </c>
      <c r="O86" s="61" t="s">
        <v>2</v>
      </c>
      <c r="P86" s="61"/>
      <c r="Q86" s="2" t="s">
        <v>3</v>
      </c>
    </row>
    <row r="87" spans="12:23" ht="14.25" customHeight="1" x14ac:dyDescent="0.25">
      <c r="L87" s="3">
        <v>1</v>
      </c>
      <c r="M87" s="3">
        <f ca="1">RAND()</f>
        <v>0.73862450258787271</v>
      </c>
      <c r="N87" s="3" t="s">
        <v>98</v>
      </c>
      <c r="O87" s="62" t="str">
        <f ca="1">VLOOKUP(SMALL($M$87:$N$88,L87),$M$87:$N$88,2,FALSE)</f>
        <v>40"</v>
      </c>
      <c r="P87" s="62"/>
      <c r="Q87" s="37" t="str">
        <f ca="1">O87</f>
        <v>40"</v>
      </c>
    </row>
    <row r="88" spans="12:23" ht="14.25" customHeight="1" x14ac:dyDescent="0.25">
      <c r="L88" s="3">
        <v>2</v>
      </c>
      <c r="M88" s="3">
        <f ca="1">RAND()</f>
        <v>0.34126200232870174</v>
      </c>
      <c r="N88" s="3" t="s">
        <v>112</v>
      </c>
      <c r="O88" s="62" t="str">
        <f ca="1">VLOOKUP(SMALL($M$87:$N$88,L88),$M$87:$N$88,2,FALSE)</f>
        <v>30"</v>
      </c>
      <c r="P88" s="62"/>
    </row>
    <row r="89" spans="12:23" ht="14.25" customHeight="1" x14ac:dyDescent="0.25">
      <c r="L89" s="38"/>
      <c r="M89" s="38"/>
      <c r="N89" s="38"/>
      <c r="O89" s="39"/>
      <c r="P89" s="39"/>
    </row>
    <row r="90" spans="12:23" ht="14.25" customHeight="1" x14ac:dyDescent="0.25"/>
    <row r="91" spans="12:23" ht="14.25" customHeight="1" x14ac:dyDescent="0.25">
      <c r="L91" s="61" t="s">
        <v>0</v>
      </c>
      <c r="M91" s="61"/>
      <c r="N91" s="1" t="s">
        <v>30</v>
      </c>
      <c r="O91" s="61" t="s">
        <v>2</v>
      </c>
      <c r="P91" s="61"/>
      <c r="Q91" s="7" t="s">
        <v>3</v>
      </c>
      <c r="W91" s="16"/>
    </row>
    <row r="92" spans="12:23" ht="14.25" customHeight="1" x14ac:dyDescent="0.25">
      <c r="L92" s="8"/>
      <c r="M92" s="8"/>
      <c r="N92" s="8" t="s">
        <v>30</v>
      </c>
      <c r="O92" s="15" t="s">
        <v>37</v>
      </c>
      <c r="P92" s="16"/>
      <c r="Q92" s="9" t="str">
        <f>O92</f>
        <v>hjdsahfaj</v>
      </c>
      <c r="R92" s="10" t="s">
        <v>38</v>
      </c>
      <c r="S92" s="10" t="s">
        <v>38</v>
      </c>
      <c r="T92" s="10" t="s">
        <v>55</v>
      </c>
      <c r="W92" s="16"/>
    </row>
    <row r="93" spans="12:23" ht="14.25" customHeight="1" x14ac:dyDescent="0.25">
      <c r="L93" s="8">
        <v>1</v>
      </c>
      <c r="M93" s="8">
        <f t="shared" ref="M93:M110" ca="1" si="10">RAND()</f>
        <v>0.78486558541623064</v>
      </c>
      <c r="N93" s="27" t="s">
        <v>131</v>
      </c>
      <c r="O93" s="27" t="s">
        <v>56</v>
      </c>
      <c r="P93" s="27" t="s">
        <v>61</v>
      </c>
      <c r="Q93" s="27" t="s">
        <v>60</v>
      </c>
      <c r="R93" s="29" t="s">
        <v>63</v>
      </c>
      <c r="S93" s="27" t="s">
        <v>81</v>
      </c>
      <c r="T93" s="27" t="s">
        <v>35</v>
      </c>
      <c r="U93" s="5"/>
      <c r="V93" s="15" t="str">
        <f ca="1">VLOOKUP(SMALL($M$93:$N$110,L93),$M$93:$N$110,2,FALSE)</f>
        <v xml:space="preserve">ÉL a ELLA poner con la boca.  </v>
      </c>
      <c r="W93" s="16"/>
    </row>
    <row r="94" spans="12:23" ht="14.25" customHeight="1" x14ac:dyDescent="0.25">
      <c r="L94" s="8">
        <v>2</v>
      </c>
      <c r="M94" s="8">
        <f t="shared" ca="1" si="10"/>
        <v>0.22124665248424991</v>
      </c>
      <c r="N94" s="27" t="s">
        <v>132</v>
      </c>
      <c r="O94" s="27" t="s">
        <v>57</v>
      </c>
      <c r="P94" s="27" t="s">
        <v>65</v>
      </c>
      <c r="Q94" s="27" t="s">
        <v>71</v>
      </c>
      <c r="R94" s="29" t="s">
        <v>73</v>
      </c>
      <c r="S94" s="27" t="s">
        <v>81</v>
      </c>
      <c r="T94" s="27" t="s">
        <v>36</v>
      </c>
      <c r="U94" s="5"/>
      <c r="V94" s="15" t="str">
        <f t="shared" ref="V94:V110" ca="1" si="11">VLOOKUP(SMALL($M$93:$N$110,L94),$M$93:$N$110,2,FALSE)</f>
        <v xml:space="preserve">ELLA a ÉL vendar y atar.. </v>
      </c>
      <c r="W94" s="16"/>
    </row>
    <row r="95" spans="12:23" ht="14.25" customHeight="1" x14ac:dyDescent="0.25">
      <c r="L95" s="8">
        <v>3</v>
      </c>
      <c r="M95" s="8">
        <f t="shared" ca="1" si="10"/>
        <v>0.86721319187152401</v>
      </c>
      <c r="N95" s="27" t="s">
        <v>133</v>
      </c>
      <c r="O95" s="27" t="s">
        <v>57</v>
      </c>
      <c r="P95" s="27" t="s">
        <v>65</v>
      </c>
      <c r="Q95" s="27" t="s">
        <v>71</v>
      </c>
      <c r="R95" s="29" t="s">
        <v>74</v>
      </c>
      <c r="S95" s="27" t="s">
        <v>81</v>
      </c>
      <c r="T95" s="27" t="s">
        <v>36</v>
      </c>
      <c r="U95" s="5"/>
      <c r="V95" s="15" t="str">
        <f t="shared" ca="1" si="11"/>
        <v xml:space="preserve">.ÉL a ELLA penetrar.. </v>
      </c>
      <c r="W95" s="16"/>
    </row>
    <row r="96" spans="12:23" ht="14.25" customHeight="1" x14ac:dyDescent="0.25">
      <c r="L96" s="8">
        <v>4</v>
      </c>
      <c r="M96" s="8">
        <f t="shared" ca="1" si="10"/>
        <v>8.9291735569747899E-2</v>
      </c>
      <c r="N96" s="27" t="s">
        <v>134</v>
      </c>
      <c r="O96" s="27" t="s">
        <v>57</v>
      </c>
      <c r="P96" s="27" t="s">
        <v>65</v>
      </c>
      <c r="Q96" s="27" t="s">
        <v>71</v>
      </c>
      <c r="R96" s="29" t="s">
        <v>77</v>
      </c>
      <c r="S96" s="27" t="s">
        <v>81</v>
      </c>
      <c r="T96" s="27" t="s">
        <v>36</v>
      </c>
      <c r="U96" s="5"/>
      <c r="V96" s="15" t="str">
        <f t="shared" ca="1" si="11"/>
        <v xml:space="preserve">.ÉL a ELLA penetrar. </v>
      </c>
      <c r="W96" s="18"/>
    </row>
    <row r="97" spans="12:23" ht="14.25" customHeight="1" x14ac:dyDescent="0.25">
      <c r="L97" s="8">
        <v>5</v>
      </c>
      <c r="M97" s="8">
        <f t="shared" ca="1" si="10"/>
        <v>0.65055256544334394</v>
      </c>
      <c r="N97" s="27" t="s">
        <v>135</v>
      </c>
      <c r="O97" s="27" t="s">
        <v>56</v>
      </c>
      <c r="P97" s="27" t="s">
        <v>61</v>
      </c>
      <c r="Q97" s="27" t="s">
        <v>60</v>
      </c>
      <c r="R97" s="29" t="s">
        <v>79</v>
      </c>
      <c r="S97" s="27" t="s">
        <v>81</v>
      </c>
      <c r="T97" s="27" t="s">
        <v>35</v>
      </c>
      <c r="U97" s="5"/>
      <c r="V97" s="15" t="str">
        <f t="shared" ca="1" si="11"/>
        <v xml:space="preserve">.ÉL a ELLA penetrar….  </v>
      </c>
      <c r="W97" s="18"/>
    </row>
    <row r="98" spans="12:23" ht="14.25" customHeight="1" x14ac:dyDescent="0.25">
      <c r="L98" s="8">
        <v>6</v>
      </c>
      <c r="M98" s="8">
        <f t="shared" ca="1" si="10"/>
        <v>0.11113010327846862</v>
      </c>
      <c r="N98" s="27" t="s">
        <v>136</v>
      </c>
      <c r="O98" s="27" t="s">
        <v>56</v>
      </c>
      <c r="P98" s="27" t="s">
        <v>61</v>
      </c>
      <c r="Q98" s="27" t="s">
        <v>60</v>
      </c>
      <c r="R98" s="29" t="s">
        <v>80</v>
      </c>
      <c r="S98" s="27" t="s">
        <v>81</v>
      </c>
      <c r="T98" s="27" t="s">
        <v>35</v>
      </c>
      <c r="U98" s="5"/>
      <c r="V98" s="15" t="str">
        <f t="shared" ca="1" si="11"/>
        <v xml:space="preserve">ELLA a ÉL vendar y atar </v>
      </c>
      <c r="W98" s="16"/>
    </row>
    <row r="99" spans="12:23" ht="14.25" customHeight="1" x14ac:dyDescent="0.25">
      <c r="L99" s="8">
        <v>7</v>
      </c>
      <c r="M99" s="8">
        <f t="shared" ca="1" si="10"/>
        <v>0.13037593638722333</v>
      </c>
      <c r="N99" s="27" t="s">
        <v>137</v>
      </c>
      <c r="O99" s="27" t="s">
        <v>56</v>
      </c>
      <c r="P99" s="27" t="s">
        <v>61</v>
      </c>
      <c r="Q99" s="27" t="s">
        <v>60</v>
      </c>
      <c r="R99" s="29" t="s">
        <v>80</v>
      </c>
      <c r="S99" s="27" t="s">
        <v>81</v>
      </c>
      <c r="T99" s="27" t="s">
        <v>35</v>
      </c>
      <c r="U99" s="5"/>
      <c r="V99" s="15" t="str">
        <f t="shared" ca="1" si="11"/>
        <v xml:space="preserve">ÉL a ELLA vendar y atar…. </v>
      </c>
      <c r="W99" s="16"/>
    </row>
    <row r="100" spans="12:23" ht="14.25" customHeight="1" x14ac:dyDescent="0.25">
      <c r="L100" s="8">
        <v>8</v>
      </c>
      <c r="M100" s="8">
        <f t="shared" ca="1" si="10"/>
        <v>9.708870651429935E-2</v>
      </c>
      <c r="N100" s="27" t="s">
        <v>138</v>
      </c>
      <c r="O100" s="27" t="s">
        <v>56</v>
      </c>
      <c r="P100" s="27" t="s">
        <v>66</v>
      </c>
      <c r="Q100" s="27" t="s">
        <v>60</v>
      </c>
      <c r="R100" s="29" t="s">
        <v>63</v>
      </c>
      <c r="S100" s="27" t="s">
        <v>81</v>
      </c>
      <c r="T100" s="27" t="s">
        <v>35</v>
      </c>
      <c r="U100" s="5"/>
      <c r="V100" s="15" t="str">
        <f t="shared" ca="1" si="11"/>
        <v xml:space="preserve">ÉL a ELLA vendar y atar… </v>
      </c>
      <c r="W100" s="16"/>
    </row>
    <row r="101" spans="12:23" ht="14.25" customHeight="1" x14ac:dyDescent="0.25">
      <c r="L101" s="8">
        <v>9</v>
      </c>
      <c r="M101" s="8">
        <f t="shared" ca="1" si="10"/>
        <v>0.28200619371654034</v>
      </c>
      <c r="N101" s="27" t="s">
        <v>139</v>
      </c>
      <c r="O101" s="27" t="s">
        <v>57</v>
      </c>
      <c r="P101" s="27" t="s">
        <v>65</v>
      </c>
      <c r="Q101" s="27" t="s">
        <v>71</v>
      </c>
      <c r="R101" s="29" t="s">
        <v>73</v>
      </c>
      <c r="S101" s="27" t="s">
        <v>81</v>
      </c>
      <c r="T101" s="27" t="s">
        <v>36</v>
      </c>
      <c r="U101" s="5"/>
      <c r="V101" s="15" t="str">
        <f t="shared" ca="1" si="11"/>
        <v xml:space="preserve">ÉL a ELLA vendar y atar </v>
      </c>
      <c r="W101" s="16"/>
    </row>
    <row r="102" spans="12:23" ht="14.25" customHeight="1" x14ac:dyDescent="0.25">
      <c r="L102" s="8">
        <v>10</v>
      </c>
      <c r="M102" s="8">
        <f t="shared" ca="1" si="10"/>
        <v>0.56074966700264328</v>
      </c>
      <c r="N102" s="27" t="s">
        <v>140</v>
      </c>
      <c r="O102" s="27" t="s">
        <v>57</v>
      </c>
      <c r="P102" s="27" t="s">
        <v>65</v>
      </c>
      <c r="Q102" s="27" t="s">
        <v>71</v>
      </c>
      <c r="R102" s="29" t="s">
        <v>74</v>
      </c>
      <c r="S102" s="27" t="s">
        <v>81</v>
      </c>
      <c r="T102" s="27" t="s">
        <v>36</v>
      </c>
      <c r="U102" s="5"/>
      <c r="V102" s="15" t="str">
        <f t="shared" ca="1" si="11"/>
        <v xml:space="preserve">ÉL a ELLA poner. </v>
      </c>
      <c r="W102" s="16"/>
    </row>
    <row r="103" spans="12:23" ht="14.25" customHeight="1" x14ac:dyDescent="0.25">
      <c r="L103" s="8">
        <v>11</v>
      </c>
      <c r="M103" s="8">
        <f t="shared" ca="1" si="10"/>
        <v>0.92141442113262206</v>
      </c>
      <c r="N103" s="27" t="s">
        <v>141</v>
      </c>
      <c r="O103" s="27" t="s">
        <v>57</v>
      </c>
      <c r="P103" s="27" t="s">
        <v>65</v>
      </c>
      <c r="Q103" s="27" t="s">
        <v>71</v>
      </c>
      <c r="R103" s="29" t="s">
        <v>76</v>
      </c>
      <c r="S103" s="27" t="s">
        <v>81</v>
      </c>
      <c r="T103" s="27" t="s">
        <v>36</v>
      </c>
      <c r="U103" s="5"/>
      <c r="V103" s="15" t="str">
        <f t="shared" ca="1" si="11"/>
        <v xml:space="preserve">ÉL a ELLA vendar y atar. </v>
      </c>
      <c r="W103" s="16"/>
    </row>
    <row r="104" spans="12:23" ht="14.25" customHeight="1" x14ac:dyDescent="0.25">
      <c r="L104" s="8">
        <v>12</v>
      </c>
      <c r="M104" s="8">
        <f t="shared" ca="1" si="10"/>
        <v>0.23580322066694503</v>
      </c>
      <c r="N104" s="27" t="s">
        <v>142</v>
      </c>
      <c r="O104" s="27" t="s">
        <v>57</v>
      </c>
      <c r="P104" s="27" t="s">
        <v>65</v>
      </c>
      <c r="Q104" s="27" t="s">
        <v>71</v>
      </c>
      <c r="R104" s="29" t="s">
        <v>76</v>
      </c>
      <c r="S104" s="27" t="s">
        <v>81</v>
      </c>
      <c r="T104" s="27" t="s">
        <v>36</v>
      </c>
      <c r="U104" s="5"/>
      <c r="V104" s="15" t="str">
        <f t="shared" ca="1" si="11"/>
        <v xml:space="preserve">ÉL a ELLA poner </v>
      </c>
      <c r="W104" s="16"/>
    </row>
    <row r="105" spans="12:23" ht="14.25" customHeight="1" x14ac:dyDescent="0.25">
      <c r="L105" s="8">
        <v>13</v>
      </c>
      <c r="M105" s="8">
        <f t="shared" ca="1" si="10"/>
        <v>0.23308053012122698</v>
      </c>
      <c r="N105" s="27" t="s">
        <v>143</v>
      </c>
      <c r="O105" s="27" t="s">
        <v>57</v>
      </c>
      <c r="P105" s="27" t="s">
        <v>65</v>
      </c>
      <c r="Q105" s="27" t="s">
        <v>71</v>
      </c>
      <c r="R105" s="29" t="s">
        <v>77</v>
      </c>
      <c r="S105" s="27" t="s">
        <v>81</v>
      </c>
      <c r="T105" s="27" t="s">
        <v>36</v>
      </c>
      <c r="U105" s="5"/>
      <c r="V105" s="15" t="str">
        <f t="shared" ca="1" si="11"/>
        <v xml:space="preserve">.ÉL a ELLA penetrar </v>
      </c>
      <c r="W105" s="16"/>
    </row>
    <row r="106" spans="12:23" ht="14.25" customHeight="1" x14ac:dyDescent="0.25">
      <c r="L106" s="8">
        <v>14</v>
      </c>
      <c r="M106" s="8">
        <f t="shared" ca="1" si="10"/>
        <v>0.59929547462679877</v>
      </c>
      <c r="N106" s="27" t="s">
        <v>144</v>
      </c>
      <c r="O106" s="27" t="s">
        <v>56</v>
      </c>
      <c r="P106" s="27" t="s">
        <v>61</v>
      </c>
      <c r="Q106" s="27" t="s">
        <v>69</v>
      </c>
      <c r="R106" s="29" t="s">
        <v>88</v>
      </c>
      <c r="S106" s="27" t="s">
        <v>81</v>
      </c>
      <c r="T106" s="27" t="s">
        <v>36</v>
      </c>
      <c r="U106" s="5"/>
      <c r="V106" s="15" t="str">
        <f t="shared" ca="1" si="11"/>
        <v xml:space="preserve">ELLA a ÉL poner con la boca </v>
      </c>
      <c r="W106" s="16"/>
    </row>
    <row r="107" spans="12:23" ht="14.25" customHeight="1" x14ac:dyDescent="0.25">
      <c r="L107" s="8">
        <v>15</v>
      </c>
      <c r="M107" s="8">
        <f t="shared" ca="1" si="10"/>
        <v>0.48400960686294359</v>
      </c>
      <c r="N107" s="27" t="s">
        <v>145</v>
      </c>
      <c r="O107" s="27" t="s">
        <v>56</v>
      </c>
      <c r="P107" s="27" t="s">
        <v>61</v>
      </c>
      <c r="Q107" s="27" t="s">
        <v>69</v>
      </c>
      <c r="R107" s="29" t="s">
        <v>108</v>
      </c>
      <c r="S107" s="27" t="s">
        <v>81</v>
      </c>
      <c r="T107" s="27" t="s">
        <v>36</v>
      </c>
      <c r="U107" s="5"/>
      <c r="V107" s="15" t="str">
        <f t="shared" ca="1" si="11"/>
        <v xml:space="preserve">ELLA a ÉL penetrarse </v>
      </c>
      <c r="W107" s="16"/>
    </row>
    <row r="108" spans="12:23" ht="14.25" customHeight="1" x14ac:dyDescent="0.25">
      <c r="L108" s="8">
        <v>16</v>
      </c>
      <c r="M108" s="8">
        <f t="shared" ca="1" si="10"/>
        <v>0.74975954167944836</v>
      </c>
      <c r="N108" s="27" t="s">
        <v>146</v>
      </c>
      <c r="O108" s="27" t="s">
        <v>56</v>
      </c>
      <c r="P108" s="27" t="s">
        <v>66</v>
      </c>
      <c r="Q108" s="27" t="s">
        <v>68</v>
      </c>
      <c r="R108" s="29" t="s">
        <v>110</v>
      </c>
      <c r="S108" s="27" t="s">
        <v>81</v>
      </c>
      <c r="T108" s="27" t="s">
        <v>36</v>
      </c>
      <c r="U108" s="5"/>
      <c r="V108" s="15" t="str">
        <f t="shared" ca="1" si="11"/>
        <v xml:space="preserve">ÉL a ELLA poner con la boca </v>
      </c>
      <c r="W108" s="16"/>
    </row>
    <row r="109" spans="12:23" ht="14.25" customHeight="1" x14ac:dyDescent="0.25">
      <c r="L109" s="8">
        <v>17</v>
      </c>
      <c r="M109" s="8">
        <f t="shared" ca="1" si="10"/>
        <v>0.84726427973461149</v>
      </c>
      <c r="N109" s="27" t="s">
        <v>147</v>
      </c>
      <c r="O109" s="27" t="s">
        <v>56</v>
      </c>
      <c r="P109" s="27" t="s">
        <v>61</v>
      </c>
      <c r="Q109" s="27" t="s">
        <v>68</v>
      </c>
      <c r="R109" s="29" t="s">
        <v>111</v>
      </c>
      <c r="S109" s="27" t="s">
        <v>81</v>
      </c>
      <c r="T109" s="27" t="s">
        <v>36</v>
      </c>
      <c r="U109" s="5"/>
      <c r="V109" s="15" t="str">
        <f t="shared" ca="1" si="11"/>
        <v xml:space="preserve">ELLA a ÉL vendar y atar. </v>
      </c>
    </row>
    <row r="110" spans="12:23" ht="14.25" customHeight="1" x14ac:dyDescent="0.25">
      <c r="L110" s="8">
        <v>18</v>
      </c>
      <c r="M110" s="8">
        <f t="shared" ca="1" si="10"/>
        <v>6.0837683307008117E-2</v>
      </c>
      <c r="N110" s="27" t="s">
        <v>148</v>
      </c>
      <c r="O110" s="27" t="s">
        <v>56</v>
      </c>
      <c r="P110" s="27" t="s">
        <v>109</v>
      </c>
      <c r="Q110" s="27" t="s">
        <v>68</v>
      </c>
      <c r="R110" s="29" t="s">
        <v>111</v>
      </c>
      <c r="S110" s="27" t="s">
        <v>81</v>
      </c>
      <c r="T110" s="27" t="s">
        <v>36</v>
      </c>
      <c r="U110" s="5"/>
      <c r="V110" s="15" t="str">
        <f t="shared" ca="1" si="11"/>
        <v xml:space="preserve">ÉL a ELLA vendar y atar.. </v>
      </c>
    </row>
    <row r="111" spans="12:23" ht="14.25" customHeight="1" x14ac:dyDescent="0.25">
      <c r="R111" s="5"/>
      <c r="S111" s="5"/>
    </row>
    <row r="112" spans="12:23" ht="14.25" customHeight="1" x14ac:dyDescent="0.25">
      <c r="N112" s="5" t="str">
        <f ca="1">VLOOKUP($V$93,$N$93:$U$110,1,FALSE)</f>
        <v xml:space="preserve">ÉL a ELLA poner con la boca.  </v>
      </c>
      <c r="O112" s="5" t="str">
        <f ca="1">VLOOKUP($V$93,$N$93:$U$110,2,FALSE)</f>
        <v xml:space="preserve">en </v>
      </c>
      <c r="P112" s="5" t="str">
        <f ca="1">VLOOKUP($V$93,$N$93:$U$110,3,FALSE)</f>
        <v xml:space="preserve">ano  </v>
      </c>
      <c r="Q112" s="5" t="str">
        <f ca="1">VLOOKUP($V$93,$N$93:$U$110,4,FALSE)</f>
        <v xml:space="preserve">una </v>
      </c>
      <c r="R112" s="5" t="str">
        <f ca="1">VLOOKUP($V$93,$N$93:$U$110,5,FALSE)</f>
        <v xml:space="preserve">natilla de chocolate y penetrar con pene </v>
      </c>
      <c r="S112" s="5" t="str">
        <f ca="1">VLOOKUP($V$93,$N$93:$U$110,6,FALSE)</f>
        <v xml:space="preserve">durante </v>
      </c>
      <c r="T112" s="5" t="str">
        <f ca="1">VLOOKUP($V$93,$N$93:$U$110,7,FALSE)</f>
        <v>dos minutos</v>
      </c>
      <c r="U112" s="5"/>
    </row>
    <row r="113" spans="12:23" ht="14.25" customHeight="1" x14ac:dyDescent="0.25">
      <c r="R113" s="5"/>
      <c r="S113" s="5"/>
    </row>
    <row r="114" spans="12:23" ht="14.25" customHeight="1" x14ac:dyDescent="0.25">
      <c r="R114" s="5"/>
      <c r="S114" s="5"/>
    </row>
    <row r="115" spans="12:23" ht="14.25" customHeight="1" x14ac:dyDescent="0.25">
      <c r="R115" s="5"/>
      <c r="S115" s="5"/>
    </row>
    <row r="116" spans="12:23" ht="14.25" customHeight="1" x14ac:dyDescent="0.25">
      <c r="L116" s="61" t="s">
        <v>0</v>
      </c>
      <c r="M116" s="61"/>
      <c r="N116" s="25" t="s">
        <v>30</v>
      </c>
      <c r="O116" s="61" t="s">
        <v>2</v>
      </c>
      <c r="P116" s="61"/>
      <c r="Q116" s="7" t="s">
        <v>3</v>
      </c>
      <c r="W116" s="16"/>
    </row>
    <row r="117" spans="12:23" ht="14.25" customHeight="1" x14ac:dyDescent="0.25">
      <c r="L117" s="8"/>
      <c r="M117" s="8"/>
      <c r="N117" s="8" t="s">
        <v>30</v>
      </c>
      <c r="O117" s="15" t="s">
        <v>37</v>
      </c>
      <c r="P117" s="16"/>
      <c r="Q117" s="9" t="str">
        <f>O117</f>
        <v>hjdsahfaj</v>
      </c>
      <c r="R117" s="10" t="s">
        <v>38</v>
      </c>
      <c r="S117" s="10" t="s">
        <v>38</v>
      </c>
      <c r="T117" s="10" t="s">
        <v>55</v>
      </c>
      <c r="W117" s="16"/>
    </row>
    <row r="118" spans="12:23" ht="14.25" customHeight="1" x14ac:dyDescent="0.25">
      <c r="L118" s="8">
        <v>1</v>
      </c>
      <c r="M118" s="8">
        <f t="shared" ref="M118:M149" ca="1" si="12">RAND()</f>
        <v>0.91834697198642901</v>
      </c>
      <c r="N118" s="26" t="s">
        <v>149</v>
      </c>
      <c r="O118" s="26" t="s">
        <v>58</v>
      </c>
      <c r="P118" s="26" t="s">
        <v>63</v>
      </c>
      <c r="Q118" s="26" t="s">
        <v>60</v>
      </c>
      <c r="R118" s="28" t="s">
        <v>75</v>
      </c>
      <c r="S118" s="26" t="s">
        <v>81</v>
      </c>
      <c r="T118" s="26" t="s">
        <v>36</v>
      </c>
      <c r="V118" s="15" t="str">
        <f ca="1">VLOOKUP(SMALL($M$118:$N$149,L118),$M$118:$N$149,2,FALSE)</f>
        <v xml:space="preserve">ÉL a ELLA poner con la boca </v>
      </c>
      <c r="W118" s="16"/>
    </row>
    <row r="119" spans="12:23" ht="14.25" customHeight="1" x14ac:dyDescent="0.25">
      <c r="L119" s="8">
        <v>2</v>
      </c>
      <c r="M119" s="8">
        <f t="shared" ca="1" si="12"/>
        <v>0.10783601902675755</v>
      </c>
      <c r="N119" s="26" t="s">
        <v>150</v>
      </c>
      <c r="O119" s="26" t="s">
        <v>57</v>
      </c>
      <c r="P119" s="26" t="s">
        <v>62</v>
      </c>
      <c r="Q119" s="26" t="s">
        <v>60</v>
      </c>
      <c r="R119" s="28" t="s">
        <v>75</v>
      </c>
      <c r="S119" s="26" t="s">
        <v>81</v>
      </c>
      <c r="T119" s="26" t="s">
        <v>36</v>
      </c>
      <c r="V119" s="15" t="str">
        <f t="shared" ref="V119:V149" ca="1" si="13">VLOOKUP(SMALL($M$118:$N$149,L119),$M$118:$N$149,2,FALSE)</f>
        <v xml:space="preserve">.ÉL a ELLA penetrar </v>
      </c>
      <c r="W119" s="16"/>
    </row>
    <row r="120" spans="12:23" ht="14.25" customHeight="1" x14ac:dyDescent="0.25">
      <c r="L120" s="8">
        <v>3</v>
      </c>
      <c r="M120" s="8">
        <f t="shared" ca="1" si="12"/>
        <v>6.7910781305394852E-2</v>
      </c>
      <c r="N120" s="26" t="s">
        <v>151</v>
      </c>
      <c r="O120" s="26" t="s">
        <v>58</v>
      </c>
      <c r="P120" s="26" t="s">
        <v>63</v>
      </c>
      <c r="Q120" s="26" t="s">
        <v>60</v>
      </c>
      <c r="R120" s="28" t="s">
        <v>67</v>
      </c>
      <c r="S120" s="26" t="s">
        <v>81</v>
      </c>
      <c r="T120" s="26" t="s">
        <v>36</v>
      </c>
      <c r="V120" s="15" t="str">
        <f t="shared" ca="1" si="13"/>
        <v xml:space="preserve">ÉL a ELLA penetrar… </v>
      </c>
      <c r="W120" s="16"/>
    </row>
    <row r="121" spans="12:23" ht="14.25" customHeight="1" x14ac:dyDescent="0.25">
      <c r="L121" s="8">
        <v>4</v>
      </c>
      <c r="M121" s="8">
        <f t="shared" ca="1" si="12"/>
        <v>0.75152084172478473</v>
      </c>
      <c r="N121" s="26" t="s">
        <v>152</v>
      </c>
      <c r="O121" s="26" t="s">
        <v>60</v>
      </c>
      <c r="P121" s="26" t="s">
        <v>62</v>
      </c>
      <c r="Q121" s="26" t="s">
        <v>56</v>
      </c>
      <c r="R121" s="28" t="s">
        <v>63</v>
      </c>
      <c r="S121" s="26" t="s">
        <v>81</v>
      </c>
      <c r="T121" s="26" t="s">
        <v>35</v>
      </c>
      <c r="V121" s="15" t="str">
        <f t="shared" ca="1" si="13"/>
        <v xml:space="preserve">ÉL a ELLA introducir </v>
      </c>
      <c r="W121" s="16"/>
    </row>
    <row r="122" spans="12:23" x14ac:dyDescent="0.25">
      <c r="L122" s="8">
        <v>5</v>
      </c>
      <c r="M122" s="8">
        <f t="shared" ca="1" si="12"/>
        <v>0.23564886375617289</v>
      </c>
      <c r="N122" s="26" t="s">
        <v>153</v>
      </c>
      <c r="O122" s="26" t="s">
        <v>56</v>
      </c>
      <c r="P122" s="26" t="s">
        <v>66</v>
      </c>
      <c r="Q122" s="26" t="s">
        <v>60</v>
      </c>
      <c r="R122" s="28" t="s">
        <v>78</v>
      </c>
      <c r="S122" s="26" t="s">
        <v>81</v>
      </c>
      <c r="T122" s="26" t="s">
        <v>35</v>
      </c>
      <c r="V122" s="15" t="str">
        <f t="shared" ca="1" si="13"/>
        <v xml:space="preserve">ELLA a ÉL comer </v>
      </c>
      <c r="W122" s="16"/>
    </row>
    <row r="123" spans="12:23" x14ac:dyDescent="0.25">
      <c r="L123" s="8">
        <v>6</v>
      </c>
      <c r="M123" s="8">
        <f t="shared" ca="1" si="12"/>
        <v>8.4846022296184875E-2</v>
      </c>
      <c r="N123" s="26" t="s">
        <v>154</v>
      </c>
      <c r="O123" s="26" t="s">
        <v>105</v>
      </c>
      <c r="P123" s="26" t="s">
        <v>103</v>
      </c>
      <c r="Q123" s="26" t="s">
        <v>104</v>
      </c>
      <c r="R123" s="28" t="s">
        <v>63</v>
      </c>
      <c r="S123" s="26" t="s">
        <v>81</v>
      </c>
      <c r="T123" s="26" t="s">
        <v>35</v>
      </c>
      <c r="V123" s="15" t="str">
        <f t="shared" ca="1" si="13"/>
        <v xml:space="preserve">ELLA a ÉL penetrar. </v>
      </c>
      <c r="W123" s="16"/>
    </row>
    <row r="124" spans="12:23" x14ac:dyDescent="0.25">
      <c r="L124" s="8">
        <v>7</v>
      </c>
      <c r="M124" s="8">
        <f t="shared" ca="1" si="12"/>
        <v>0.34598164008552446</v>
      </c>
      <c r="N124" s="26" t="s">
        <v>155</v>
      </c>
      <c r="O124" s="26" t="s">
        <v>56</v>
      </c>
      <c r="P124" s="26" t="s">
        <v>66</v>
      </c>
      <c r="Q124" s="26" t="s">
        <v>69</v>
      </c>
      <c r="R124" s="28" t="s">
        <v>88</v>
      </c>
      <c r="S124" s="26" t="s">
        <v>81</v>
      </c>
      <c r="T124" s="26" t="s">
        <v>36</v>
      </c>
      <c r="V124" s="15" t="str">
        <f t="shared" ca="1" si="13"/>
        <v xml:space="preserve">ELLA a ÉL acariciar. </v>
      </c>
      <c r="W124" s="16"/>
    </row>
    <row r="125" spans="12:23" x14ac:dyDescent="0.25">
      <c r="L125" s="8">
        <v>8</v>
      </c>
      <c r="M125" s="8">
        <f t="shared" ca="1" si="12"/>
        <v>0.96978854213090304</v>
      </c>
      <c r="N125" s="26" t="s">
        <v>146</v>
      </c>
      <c r="O125" s="26" t="s">
        <v>56</v>
      </c>
      <c r="P125" s="26" t="s">
        <v>63</v>
      </c>
      <c r="Q125" s="26" t="s">
        <v>68</v>
      </c>
      <c r="R125" s="28" t="s">
        <v>83</v>
      </c>
      <c r="S125" s="26" t="s">
        <v>81</v>
      </c>
      <c r="T125" s="26" t="s">
        <v>36</v>
      </c>
      <c r="V125" s="15" t="str">
        <f t="shared" ca="1" si="13"/>
        <v xml:space="preserve">ÉL a ELLA penetrar…. </v>
      </c>
      <c r="W125" s="16"/>
    </row>
    <row r="126" spans="12:23" x14ac:dyDescent="0.25">
      <c r="L126" s="8">
        <v>9</v>
      </c>
      <c r="M126" s="8">
        <f t="shared" ca="1" si="12"/>
        <v>0.95822253672506341</v>
      </c>
      <c r="N126" s="26" t="s">
        <v>156</v>
      </c>
      <c r="O126" s="26" t="s">
        <v>56</v>
      </c>
      <c r="P126" s="26" t="s">
        <v>62</v>
      </c>
      <c r="Q126" s="26" t="s">
        <v>68</v>
      </c>
      <c r="R126" s="28" t="s">
        <v>83</v>
      </c>
      <c r="S126" s="26" t="s">
        <v>81</v>
      </c>
      <c r="T126" s="26" t="s">
        <v>36</v>
      </c>
      <c r="V126" s="15" t="str">
        <f t="shared" ca="1" si="13"/>
        <v xml:space="preserve">ELLA a ÉL y viceversa </v>
      </c>
      <c r="W126" s="16"/>
    </row>
    <row r="127" spans="12:23" x14ac:dyDescent="0.25">
      <c r="L127" s="8">
        <v>10</v>
      </c>
      <c r="M127" s="8">
        <f t="shared" ca="1" si="12"/>
        <v>0.64080825795901142</v>
      </c>
      <c r="N127" s="26" t="s">
        <v>157</v>
      </c>
      <c r="O127" s="26" t="s">
        <v>56</v>
      </c>
      <c r="P127" s="26" t="s">
        <v>63</v>
      </c>
      <c r="Q127" s="26" t="s">
        <v>69</v>
      </c>
      <c r="R127" s="28" t="s">
        <v>72</v>
      </c>
      <c r="S127" s="26" t="s">
        <v>81</v>
      </c>
      <c r="T127" s="26" t="s">
        <v>36</v>
      </c>
      <c r="V127" s="15" t="str">
        <f t="shared" ca="1" si="13"/>
        <v xml:space="preserve">ÉL a ELLA acariciar.. </v>
      </c>
      <c r="W127" s="16"/>
    </row>
    <row r="128" spans="12:23" ht="14.25" customHeight="1" x14ac:dyDescent="0.25">
      <c r="L128" s="8">
        <v>11</v>
      </c>
      <c r="M128" s="8">
        <f t="shared" ca="1" si="12"/>
        <v>0.20891777631790054</v>
      </c>
      <c r="N128" s="26" t="s">
        <v>158</v>
      </c>
      <c r="O128" s="26" t="s">
        <v>56</v>
      </c>
      <c r="P128" s="26" t="s">
        <v>64</v>
      </c>
      <c r="Q128" s="26" t="s">
        <v>70</v>
      </c>
      <c r="R128" s="28">
        <v>69</v>
      </c>
      <c r="S128" s="26" t="s">
        <v>82</v>
      </c>
      <c r="T128" s="26" t="s">
        <v>36</v>
      </c>
      <c r="V128" s="15" t="str">
        <f t="shared" ca="1" si="13"/>
        <v xml:space="preserve">ELLA a ÉL penetrar </v>
      </c>
      <c r="W128" s="16"/>
    </row>
    <row r="129" spans="12:23" ht="14.25" customHeight="1" x14ac:dyDescent="0.25">
      <c r="L129" s="8">
        <v>12</v>
      </c>
      <c r="M129" s="8">
        <f t="shared" ca="1" si="12"/>
        <v>0.45367367251571433</v>
      </c>
      <c r="N129" s="26" t="s">
        <v>159</v>
      </c>
      <c r="O129" s="26" t="s">
        <v>57</v>
      </c>
      <c r="P129" s="26" t="s">
        <v>62</v>
      </c>
      <c r="Q129" s="26" t="s">
        <v>60</v>
      </c>
      <c r="R129" s="28" t="s">
        <v>75</v>
      </c>
      <c r="S129" s="26" t="s">
        <v>81</v>
      </c>
      <c r="T129" s="26" t="s">
        <v>36</v>
      </c>
      <c r="V129" s="15" t="str">
        <f t="shared" ca="1" si="13"/>
        <v xml:space="preserve">ÉL a ELLA poner  </v>
      </c>
      <c r="W129" s="16"/>
    </row>
    <row r="130" spans="12:23" ht="14.25" customHeight="1" x14ac:dyDescent="0.25">
      <c r="L130" s="8">
        <v>13</v>
      </c>
      <c r="M130" s="8">
        <f t="shared" ca="1" si="12"/>
        <v>0.21713435636909517</v>
      </c>
      <c r="N130" s="26" t="s">
        <v>160</v>
      </c>
      <c r="O130" s="26" t="s">
        <v>59</v>
      </c>
      <c r="P130" s="26" t="s">
        <v>61</v>
      </c>
      <c r="Q130" s="26" t="s">
        <v>60</v>
      </c>
      <c r="R130" s="28" t="s">
        <v>75</v>
      </c>
      <c r="S130" s="26" t="s">
        <v>81</v>
      </c>
      <c r="T130" s="26" t="s">
        <v>36</v>
      </c>
      <c r="V130" s="15" t="str">
        <f t="shared" ca="1" si="13"/>
        <v xml:space="preserve">ÉL a ELLA comer </v>
      </c>
      <c r="W130" s="16"/>
    </row>
    <row r="131" spans="12:23" ht="14.25" customHeight="1" x14ac:dyDescent="0.25">
      <c r="L131" s="8">
        <v>14</v>
      </c>
      <c r="M131" s="8">
        <f t="shared" ca="1" si="12"/>
        <v>0.90218107528017921</v>
      </c>
      <c r="N131" s="26" t="s">
        <v>161</v>
      </c>
      <c r="O131" s="26" t="s">
        <v>58</v>
      </c>
      <c r="P131" s="26" t="s">
        <v>84</v>
      </c>
      <c r="Q131" s="26" t="s">
        <v>60</v>
      </c>
      <c r="R131" s="28" t="s">
        <v>85</v>
      </c>
      <c r="S131" s="26" t="s">
        <v>81</v>
      </c>
      <c r="T131" s="26" t="s">
        <v>36</v>
      </c>
      <c r="V131" s="15" t="str">
        <f t="shared" ca="1" si="13"/>
        <v xml:space="preserve">ÉL a ELLA penetrar.. </v>
      </c>
      <c r="W131" s="16"/>
    </row>
    <row r="132" spans="12:23" ht="14.25" customHeight="1" x14ac:dyDescent="0.25">
      <c r="L132" s="8">
        <v>15</v>
      </c>
      <c r="M132" s="8">
        <f t="shared" ca="1" si="12"/>
        <v>0.24869241435848954</v>
      </c>
      <c r="N132" s="26" t="s">
        <v>162</v>
      </c>
      <c r="O132" s="26" t="s">
        <v>59</v>
      </c>
      <c r="P132" s="26" t="s">
        <v>61</v>
      </c>
      <c r="Q132" s="26" t="s">
        <v>60</v>
      </c>
      <c r="R132" s="28" t="s">
        <v>67</v>
      </c>
      <c r="S132" s="26" t="s">
        <v>81</v>
      </c>
      <c r="T132" s="26" t="s">
        <v>36</v>
      </c>
      <c r="V132" s="15" t="str">
        <f t="shared" ca="1" si="13"/>
        <v xml:space="preserve">ELLA a ÉL poner </v>
      </c>
      <c r="W132" s="16"/>
    </row>
    <row r="133" spans="12:23" ht="14.25" customHeight="1" x14ac:dyDescent="0.25">
      <c r="L133" s="8">
        <v>16</v>
      </c>
      <c r="M133" s="8">
        <f t="shared" ca="1" si="12"/>
        <v>0.66328701995749595</v>
      </c>
      <c r="N133" s="26" t="s">
        <v>163</v>
      </c>
      <c r="O133" s="26" t="s">
        <v>56</v>
      </c>
      <c r="P133" s="26" t="s">
        <v>61</v>
      </c>
      <c r="Q133" s="26" t="s">
        <v>60</v>
      </c>
      <c r="R133" s="28" t="s">
        <v>78</v>
      </c>
      <c r="S133" s="26" t="s">
        <v>81</v>
      </c>
      <c r="T133" s="26" t="s">
        <v>35</v>
      </c>
      <c r="V133" s="15" t="str">
        <f t="shared" ca="1" si="13"/>
        <v xml:space="preserve">.ÉL a ELLA penetrar…. </v>
      </c>
      <c r="W133" s="16"/>
    </row>
    <row r="134" spans="12:23" ht="14.25" customHeight="1" x14ac:dyDescent="0.25">
      <c r="L134" s="8">
        <v>17</v>
      </c>
      <c r="M134" s="8">
        <f t="shared" ca="1" si="12"/>
        <v>0.25157439112391344</v>
      </c>
      <c r="N134" s="26" t="s">
        <v>164</v>
      </c>
      <c r="O134" s="26" t="s">
        <v>56</v>
      </c>
      <c r="P134" s="26" t="s">
        <v>61</v>
      </c>
      <c r="Q134" s="26" t="s">
        <v>60</v>
      </c>
      <c r="R134" s="28" t="s">
        <v>78</v>
      </c>
      <c r="S134" s="26" t="s">
        <v>81</v>
      </c>
      <c r="T134" s="26" t="s">
        <v>35</v>
      </c>
      <c r="V134" s="15" t="str">
        <f t="shared" ca="1" si="13"/>
        <v xml:space="preserve">.ÉL a ELLA penetrar… </v>
      </c>
      <c r="W134" s="16"/>
    </row>
    <row r="135" spans="12:23" ht="14.25" customHeight="1" x14ac:dyDescent="0.25">
      <c r="L135" s="8">
        <v>18</v>
      </c>
      <c r="M135" s="8">
        <f t="shared" ca="1" si="12"/>
        <v>3.5302727896557751E-2</v>
      </c>
      <c r="N135" s="26" t="s">
        <v>165</v>
      </c>
      <c r="O135" s="26" t="s">
        <v>56</v>
      </c>
      <c r="P135" s="26" t="s">
        <v>61</v>
      </c>
      <c r="Q135" s="26" t="s">
        <v>60</v>
      </c>
      <c r="R135" s="28" t="s">
        <v>78</v>
      </c>
      <c r="S135" s="26" t="s">
        <v>81</v>
      </c>
      <c r="T135" s="26" t="s">
        <v>35</v>
      </c>
      <c r="V135" s="15" t="str">
        <f t="shared" ca="1" si="13"/>
        <v xml:space="preserve">ÉL a ELLA acariciar </v>
      </c>
      <c r="W135" s="16"/>
    </row>
    <row r="136" spans="12:23" ht="14.25" customHeight="1" x14ac:dyDescent="0.25">
      <c r="L136" s="8">
        <v>19</v>
      </c>
      <c r="M136" s="8">
        <f t="shared" ca="1" si="12"/>
        <v>0.12430887687941916</v>
      </c>
      <c r="N136" s="26" t="s">
        <v>166</v>
      </c>
      <c r="O136" s="26" t="s">
        <v>105</v>
      </c>
      <c r="P136" s="26" t="s">
        <v>103</v>
      </c>
      <c r="Q136" s="26" t="s">
        <v>104</v>
      </c>
      <c r="R136" s="28" t="s">
        <v>61</v>
      </c>
      <c r="S136" s="26" t="s">
        <v>81</v>
      </c>
      <c r="T136" s="26" t="s">
        <v>35</v>
      </c>
      <c r="V136" s="15" t="str">
        <f t="shared" ca="1" si="13"/>
        <v xml:space="preserve">ELLA a ÉL colocar </v>
      </c>
      <c r="W136" s="16"/>
    </row>
    <row r="137" spans="12:23" ht="14.25" customHeight="1" x14ac:dyDescent="0.25">
      <c r="L137" s="8">
        <v>20</v>
      </c>
      <c r="M137" s="8">
        <f t="shared" ca="1" si="12"/>
        <v>2.7375285901566793E-2</v>
      </c>
      <c r="N137" s="26" t="s">
        <v>135</v>
      </c>
      <c r="O137" s="26" t="s">
        <v>56</v>
      </c>
      <c r="P137" s="26" t="s">
        <v>66</v>
      </c>
      <c r="Q137" s="26" t="s">
        <v>60</v>
      </c>
      <c r="R137" s="28" t="s">
        <v>78</v>
      </c>
      <c r="S137" s="26" t="s">
        <v>81</v>
      </c>
      <c r="T137" s="26" t="s">
        <v>35</v>
      </c>
      <c r="V137" s="15" t="str">
        <f t="shared" ca="1" si="13"/>
        <v xml:space="preserve">ÉL a ELLA y viceversa </v>
      </c>
      <c r="W137" s="16"/>
    </row>
    <row r="138" spans="12:23" ht="14.25" customHeight="1" x14ac:dyDescent="0.25">
      <c r="L138" s="8">
        <v>21</v>
      </c>
      <c r="M138" s="8">
        <f t="shared" ca="1" si="12"/>
        <v>0.63285130126683875</v>
      </c>
      <c r="N138" s="26" t="s">
        <v>136</v>
      </c>
      <c r="O138" s="26" t="s">
        <v>56</v>
      </c>
      <c r="P138" s="26" t="s">
        <v>67</v>
      </c>
      <c r="Q138" s="26" t="s">
        <v>60</v>
      </c>
      <c r="R138" s="28" t="s">
        <v>99</v>
      </c>
      <c r="S138" s="26" t="s">
        <v>81</v>
      </c>
      <c r="T138" s="26" t="s">
        <v>35</v>
      </c>
      <c r="V138" s="15" t="str">
        <f t="shared" ca="1" si="13"/>
        <v xml:space="preserve">.ÉL a ELLA penetrar. </v>
      </c>
      <c r="W138" s="16"/>
    </row>
    <row r="139" spans="12:23" ht="14.25" customHeight="1" x14ac:dyDescent="0.25">
      <c r="L139" s="8">
        <v>22</v>
      </c>
      <c r="M139" s="8">
        <f t="shared" ca="1" si="12"/>
        <v>0.63556894890991367</v>
      </c>
      <c r="N139" s="26" t="s">
        <v>138</v>
      </c>
      <c r="O139" s="26" t="s">
        <v>56</v>
      </c>
      <c r="P139" s="26" t="s">
        <v>67</v>
      </c>
      <c r="Q139" s="26" t="s">
        <v>60</v>
      </c>
      <c r="R139" s="28" t="s">
        <v>100</v>
      </c>
      <c r="S139" s="26" t="s">
        <v>81</v>
      </c>
      <c r="T139" s="26" t="s">
        <v>35</v>
      </c>
      <c r="V139" s="15" t="str">
        <f t="shared" ca="1" si="13"/>
        <v xml:space="preserve">.ÉL a ELLA penetrar.. </v>
      </c>
      <c r="W139" s="16"/>
    </row>
    <row r="140" spans="12:23" ht="14.25" customHeight="1" x14ac:dyDescent="0.25">
      <c r="L140" s="8">
        <v>23</v>
      </c>
      <c r="M140" s="8">
        <f t="shared" ca="1" si="12"/>
        <v>0.43256448981901108</v>
      </c>
      <c r="N140" s="26" t="s">
        <v>167</v>
      </c>
      <c r="O140" s="26" t="s">
        <v>56</v>
      </c>
      <c r="P140" s="26" t="s">
        <v>67</v>
      </c>
      <c r="Q140" s="26" t="s">
        <v>60</v>
      </c>
      <c r="R140" s="28" t="s">
        <v>100</v>
      </c>
      <c r="S140" s="26" t="s">
        <v>81</v>
      </c>
      <c r="T140" s="26" t="s">
        <v>35</v>
      </c>
      <c r="V140" s="15" t="str">
        <f t="shared" ca="1" si="13"/>
        <v xml:space="preserve">ELLA a ÉL poner. </v>
      </c>
      <c r="W140" s="16"/>
    </row>
    <row r="141" spans="12:23" ht="14.25" customHeight="1" x14ac:dyDescent="0.25">
      <c r="L141" s="8">
        <v>24</v>
      </c>
      <c r="M141" s="8">
        <f t="shared" ca="1" si="12"/>
        <v>0.38543994821816208</v>
      </c>
      <c r="N141" s="26" t="s">
        <v>168</v>
      </c>
      <c r="O141" s="26" t="s">
        <v>56</v>
      </c>
      <c r="P141" s="26" t="s">
        <v>67</v>
      </c>
      <c r="Q141" s="26" t="s">
        <v>102</v>
      </c>
      <c r="R141" s="28" t="s">
        <v>101</v>
      </c>
      <c r="S141" s="26" t="s">
        <v>81</v>
      </c>
      <c r="T141" s="26" t="s">
        <v>35</v>
      </c>
      <c r="V141" s="15" t="str">
        <f t="shared" ca="1" si="13"/>
        <v xml:space="preserve">ÉL a ELLA penetrar </v>
      </c>
      <c r="W141" s="16"/>
    </row>
    <row r="142" spans="12:23" ht="14.25" customHeight="1" x14ac:dyDescent="0.25">
      <c r="L142" s="8">
        <v>25</v>
      </c>
      <c r="M142" s="8">
        <f t="shared" ca="1" si="12"/>
        <v>0.24197156337818215</v>
      </c>
      <c r="N142" s="26" t="s">
        <v>169</v>
      </c>
      <c r="O142" s="26" t="s">
        <v>56</v>
      </c>
      <c r="P142" s="26" t="s">
        <v>61</v>
      </c>
      <c r="Q142" s="26" t="s">
        <v>69</v>
      </c>
      <c r="R142" s="28" t="s">
        <v>72</v>
      </c>
      <c r="S142" s="26" t="s">
        <v>81</v>
      </c>
      <c r="T142" s="26" t="s">
        <v>36</v>
      </c>
      <c r="V142" s="15" t="str">
        <f t="shared" ca="1" si="13"/>
        <v xml:space="preserve">ÉL a ELLA poner. </v>
      </c>
      <c r="W142" s="16"/>
    </row>
    <row r="143" spans="12:23" ht="14.25" customHeight="1" x14ac:dyDescent="0.25">
      <c r="L143" s="8">
        <v>26</v>
      </c>
      <c r="M143" s="8">
        <f t="shared" ca="1" si="12"/>
        <v>1.4679261255216569E-2</v>
      </c>
      <c r="N143" s="26" t="s">
        <v>147</v>
      </c>
      <c r="O143" s="26" t="s">
        <v>56</v>
      </c>
      <c r="P143" s="26" t="s">
        <v>61</v>
      </c>
      <c r="Q143" s="26" t="s">
        <v>68</v>
      </c>
      <c r="R143" s="28" t="s">
        <v>83</v>
      </c>
      <c r="S143" s="26" t="s">
        <v>81</v>
      </c>
      <c r="T143" s="26" t="s">
        <v>36</v>
      </c>
      <c r="V143" s="15" t="str">
        <f t="shared" ca="1" si="13"/>
        <v xml:space="preserve">ÉL a ELLA poner.. </v>
      </c>
      <c r="W143" s="16"/>
    </row>
    <row r="144" spans="12:23" ht="14.25" customHeight="1" x14ac:dyDescent="0.25">
      <c r="L144" s="8">
        <v>27</v>
      </c>
      <c r="M144" s="8">
        <f t="shared" ca="1" si="12"/>
        <v>0.81403327475098974</v>
      </c>
      <c r="N144" s="26" t="s">
        <v>170</v>
      </c>
      <c r="O144" s="26" t="s">
        <v>56</v>
      </c>
      <c r="P144" s="26" t="s">
        <v>62</v>
      </c>
      <c r="Q144" s="26" t="s">
        <v>68</v>
      </c>
      <c r="R144" s="28" t="s">
        <v>83</v>
      </c>
      <c r="S144" s="26" t="s">
        <v>81</v>
      </c>
      <c r="T144" s="26" t="s">
        <v>36</v>
      </c>
      <c r="V144" s="15" t="str">
        <f t="shared" ca="1" si="13"/>
        <v xml:space="preserve">ELLA a ÉL cubana </v>
      </c>
      <c r="W144" s="16"/>
    </row>
    <row r="145" spans="2:23" ht="14.25" customHeight="1" x14ac:dyDescent="0.25">
      <c r="L145" s="8">
        <v>28</v>
      </c>
      <c r="M145" s="8">
        <f t="shared" ca="1" si="12"/>
        <v>0.72887081258350184</v>
      </c>
      <c r="N145" s="26" t="s">
        <v>171</v>
      </c>
      <c r="O145" s="26" t="s">
        <v>56</v>
      </c>
      <c r="P145" s="26" t="s">
        <v>66</v>
      </c>
      <c r="Q145" s="26" t="s">
        <v>69</v>
      </c>
      <c r="R145" s="28" t="s">
        <v>88</v>
      </c>
      <c r="S145" s="26" t="s">
        <v>81</v>
      </c>
      <c r="T145" s="26" t="s">
        <v>36</v>
      </c>
      <c r="V145" s="15" t="str">
        <f t="shared" ca="1" si="13"/>
        <v xml:space="preserve">ÉL a ELLA poner con la boca. </v>
      </c>
      <c r="W145" s="16"/>
    </row>
    <row r="146" spans="2:23" ht="14.25" customHeight="1" x14ac:dyDescent="0.25">
      <c r="L146" s="8">
        <v>29</v>
      </c>
      <c r="M146" s="8">
        <f t="shared" ca="1" si="12"/>
        <v>0.56412784494850454</v>
      </c>
      <c r="N146" s="26" t="s">
        <v>172</v>
      </c>
      <c r="O146" s="26" t="s">
        <v>56</v>
      </c>
      <c r="P146" s="26" t="s">
        <v>64</v>
      </c>
      <c r="Q146" s="26" t="s">
        <v>70</v>
      </c>
      <c r="R146" s="28">
        <v>69</v>
      </c>
      <c r="S146" s="26" t="s">
        <v>82</v>
      </c>
      <c r="T146" s="26" t="s">
        <v>36</v>
      </c>
      <c r="V146" s="15" t="str">
        <f t="shared" ca="1" si="13"/>
        <v xml:space="preserve">ÉL a ELLA acariciar. </v>
      </c>
      <c r="W146" s="16"/>
    </row>
    <row r="147" spans="2:23" ht="14.25" customHeight="1" x14ac:dyDescent="0.25">
      <c r="L147" s="8">
        <v>30</v>
      </c>
      <c r="M147" s="8">
        <f t="shared" ca="1" si="12"/>
        <v>0.66661336960234396</v>
      </c>
      <c r="N147" s="26" t="s">
        <v>145</v>
      </c>
      <c r="O147" s="26" t="s">
        <v>56</v>
      </c>
      <c r="P147" s="26" t="s">
        <v>62</v>
      </c>
      <c r="Q147" s="26" t="s">
        <v>69</v>
      </c>
      <c r="R147" s="28" t="s">
        <v>72</v>
      </c>
      <c r="S147" s="26" t="s">
        <v>81</v>
      </c>
      <c r="T147" s="26" t="s">
        <v>36</v>
      </c>
      <c r="V147" s="15" t="str">
        <f t="shared" ca="1" si="13"/>
        <v xml:space="preserve">ELLA a ÉL acariciar </v>
      </c>
      <c r="W147" s="16"/>
    </row>
    <row r="148" spans="2:23" ht="14.25" customHeight="1" x14ac:dyDescent="0.25">
      <c r="L148" s="8">
        <v>31</v>
      </c>
      <c r="M148" s="8">
        <f t="shared" ca="1" si="12"/>
        <v>5.9175045724023434E-2</v>
      </c>
      <c r="N148" s="26" t="s">
        <v>173</v>
      </c>
      <c r="O148" s="26" t="s">
        <v>56</v>
      </c>
      <c r="P148" s="26" t="s">
        <v>116</v>
      </c>
      <c r="Q148" s="26" t="s">
        <v>118</v>
      </c>
      <c r="R148" s="28" t="s">
        <v>120</v>
      </c>
      <c r="S148" s="26" t="s">
        <v>81</v>
      </c>
      <c r="T148" s="26" t="s">
        <v>36</v>
      </c>
      <c r="V148" s="15" t="str">
        <f t="shared" ca="1" si="13"/>
        <v xml:space="preserve">ELLA a ÉL poner con la boca. </v>
      </c>
    </row>
    <row r="149" spans="2:23" ht="14.25" customHeight="1" x14ac:dyDescent="0.25">
      <c r="L149" s="8">
        <v>32</v>
      </c>
      <c r="M149" s="8">
        <f t="shared" ca="1" si="12"/>
        <v>0.54503989387107288</v>
      </c>
      <c r="N149" s="26" t="s">
        <v>174</v>
      </c>
      <c r="O149" s="26" t="s">
        <v>56</v>
      </c>
      <c r="P149" s="26" t="s">
        <v>117</v>
      </c>
      <c r="Q149" s="26" t="s">
        <v>119</v>
      </c>
      <c r="R149" s="28" t="s">
        <v>120</v>
      </c>
      <c r="S149" s="26" t="s">
        <v>81</v>
      </c>
      <c r="T149" s="26" t="s">
        <v>36</v>
      </c>
      <c r="V149" s="15" t="str">
        <f t="shared" ca="1" si="13"/>
        <v xml:space="preserve">ELLA a ÉL poner con la boca </v>
      </c>
    </row>
    <row r="150" spans="2:23" ht="14.25" customHeight="1" x14ac:dyDescent="0.25">
      <c r="R150" s="5"/>
      <c r="S150" s="5"/>
    </row>
    <row r="151" spans="2:23" ht="14.25" customHeight="1" x14ac:dyDescent="0.25">
      <c r="N151" s="5" t="str">
        <f ca="1">VLOOKUP($V$118,$N$118:$U$149,1,FALSE)</f>
        <v xml:space="preserve">ÉL a ELLA poner con la boca </v>
      </c>
      <c r="O151" s="5" t="str">
        <f ca="1">VLOOKUP($V$118,$N$118:$U$149,2,FALSE)</f>
        <v xml:space="preserve">en </v>
      </c>
      <c r="P151" s="5" t="str">
        <f ca="1">VLOOKUP($V$118,$N$118:$U$149,3,FALSE)</f>
        <v xml:space="preserve">vagina </v>
      </c>
      <c r="Q151" s="5" t="str">
        <f ca="1">VLOOKUP($V$118,$N$118:$U$149,4,FALSE)</f>
        <v xml:space="preserve">una </v>
      </c>
      <c r="R151" s="5" t="str">
        <f ca="1">VLOOKUP($V$118,$N$118:$U$149,5,FALSE)</f>
        <v xml:space="preserve">natilla de chocolate y luego limpiar </v>
      </c>
      <c r="S151" s="5" t="str">
        <f ca="1">VLOOKUP($V$118,$N$118:$U$149,6,FALSE)</f>
        <v xml:space="preserve">durante </v>
      </c>
      <c r="T151" s="5" t="str">
        <f ca="1">VLOOKUP($V$118,$N$118:$U$149,7,FALSE)</f>
        <v>dos minutos</v>
      </c>
    </row>
    <row r="152" spans="2:23" ht="14.25" customHeight="1" x14ac:dyDescent="0.25"/>
    <row r="153" spans="2:23" ht="14.25" customHeight="1" x14ac:dyDescent="0.25"/>
    <row r="154" spans="2:23" ht="14.25" customHeight="1" x14ac:dyDescent="0.25"/>
    <row r="157" spans="2:23" ht="15" customHeight="1" x14ac:dyDescent="0.25"/>
    <row r="158" spans="2:23" ht="15" customHeight="1" x14ac:dyDescent="0.25"/>
    <row r="159" spans="2:23" x14ac:dyDescent="0.25">
      <c r="B159" s="5"/>
      <c r="C159" s="5"/>
    </row>
    <row r="160" spans="2:23" x14ac:dyDescent="0.25">
      <c r="B160" s="5"/>
      <c r="C160" s="5"/>
    </row>
    <row r="161" spans="2:3" x14ac:dyDescent="0.25">
      <c r="B161" s="5"/>
      <c r="C161" s="5"/>
    </row>
    <row r="162" spans="2:3" x14ac:dyDescent="0.25">
      <c r="B162" s="5"/>
      <c r="C162" s="5"/>
    </row>
    <row r="163" spans="2:3" x14ac:dyDescent="0.25">
      <c r="B163" s="5"/>
      <c r="C163" s="5"/>
    </row>
    <row r="164" spans="2:3" x14ac:dyDescent="0.25">
      <c r="B164" s="5"/>
      <c r="C164" s="5"/>
    </row>
    <row r="165" spans="2:3" x14ac:dyDescent="0.25">
      <c r="B165" s="5"/>
      <c r="C165" s="5"/>
    </row>
    <row r="166" spans="2:3" x14ac:dyDescent="0.25">
      <c r="B166" s="5"/>
      <c r="C166" s="5"/>
    </row>
    <row r="167" spans="2:3" x14ac:dyDescent="0.25">
      <c r="B167" s="5"/>
      <c r="C167" s="5"/>
    </row>
    <row r="168" spans="2:3" x14ac:dyDescent="0.25">
      <c r="B168" s="5"/>
      <c r="C168" s="5"/>
    </row>
    <row r="169" spans="2:3" x14ac:dyDescent="0.25">
      <c r="B169" s="5"/>
      <c r="C169" s="5"/>
    </row>
    <row r="170" spans="2:3" x14ac:dyDescent="0.25">
      <c r="B170" s="5"/>
      <c r="C170" s="5"/>
    </row>
    <row r="171" spans="2:3" x14ac:dyDescent="0.25">
      <c r="B171" s="5"/>
      <c r="C171" s="5"/>
    </row>
    <row r="172" spans="2:3" x14ac:dyDescent="0.25">
      <c r="B172" s="5"/>
      <c r="C172" s="5"/>
    </row>
    <row r="173" spans="2:3" x14ac:dyDescent="0.25">
      <c r="B173" s="5"/>
      <c r="C173" s="5"/>
    </row>
    <row r="174" spans="2:3" x14ac:dyDescent="0.25">
      <c r="B174" s="5"/>
      <c r="C174" s="5"/>
    </row>
    <row r="175" spans="2:3" x14ac:dyDescent="0.25">
      <c r="B175" s="5"/>
      <c r="C175" s="5"/>
    </row>
    <row r="176" spans="2:3" x14ac:dyDescent="0.25">
      <c r="B176" s="5"/>
      <c r="C176" s="5"/>
    </row>
    <row r="177" spans="2:3" x14ac:dyDescent="0.25">
      <c r="B177" s="5"/>
      <c r="C177" s="5"/>
    </row>
    <row r="178" spans="2:3" x14ac:dyDescent="0.25">
      <c r="B178" s="5"/>
      <c r="C178" s="5"/>
    </row>
    <row r="179" spans="2:3" x14ac:dyDescent="0.25">
      <c r="B179" s="5"/>
      <c r="C179" s="5"/>
    </row>
    <row r="180" spans="2:3" x14ac:dyDescent="0.25">
      <c r="B180" s="5"/>
      <c r="C180" s="5"/>
    </row>
    <row r="181" spans="2:3" x14ac:dyDescent="0.25">
      <c r="B181" s="5"/>
      <c r="C181" s="5"/>
    </row>
    <row r="182" spans="2:3" x14ac:dyDescent="0.25">
      <c r="B182" s="5"/>
      <c r="C182" s="5"/>
    </row>
    <row r="183" spans="2:3" x14ac:dyDescent="0.25">
      <c r="B183" s="5"/>
      <c r="C183" s="5"/>
    </row>
    <row r="184" spans="2:3" x14ac:dyDescent="0.25">
      <c r="B184" s="5"/>
      <c r="C184" s="5"/>
    </row>
    <row r="185" spans="2:3" x14ac:dyDescent="0.25">
      <c r="B185" s="5"/>
      <c r="C185" s="5"/>
    </row>
    <row r="186" spans="2:3" x14ac:dyDescent="0.25">
      <c r="B186" s="5"/>
      <c r="C186" s="5"/>
    </row>
    <row r="187" spans="2:3" x14ac:dyDescent="0.25">
      <c r="B187" s="5"/>
      <c r="C187" s="5"/>
    </row>
    <row r="188" spans="2:3" x14ac:dyDescent="0.25">
      <c r="B188" s="5"/>
      <c r="C188" s="5"/>
    </row>
  </sheetData>
  <sortState ref="B78:J119">
    <sortCondition ref="D112"/>
  </sortState>
  <mergeCells count="88">
    <mergeCell ref="O19:P19"/>
    <mergeCell ref="O5:P5"/>
    <mergeCell ref="O6:P6"/>
    <mergeCell ref="O7:P7"/>
    <mergeCell ref="O13:P13"/>
    <mergeCell ref="O12:P12"/>
    <mergeCell ref="O14:P14"/>
    <mergeCell ref="O15:P15"/>
    <mergeCell ref="O18:P18"/>
    <mergeCell ref="C13:D17"/>
    <mergeCell ref="L4:M4"/>
    <mergeCell ref="O4:P4"/>
    <mergeCell ref="O8:P8"/>
    <mergeCell ref="O9:P9"/>
    <mergeCell ref="O10:P10"/>
    <mergeCell ref="O29:P29"/>
    <mergeCell ref="O24:P24"/>
    <mergeCell ref="O40:P40"/>
    <mergeCell ref="L32:M32"/>
    <mergeCell ref="O32:P32"/>
    <mergeCell ref="O21:P21"/>
    <mergeCell ref="O22:P22"/>
    <mergeCell ref="O25:P25"/>
    <mergeCell ref="O28:P28"/>
    <mergeCell ref="O23:P23"/>
    <mergeCell ref="O26:P26"/>
    <mergeCell ref="O27:P27"/>
    <mergeCell ref="O57:P57"/>
    <mergeCell ref="O33:P33"/>
    <mergeCell ref="O34:P34"/>
    <mergeCell ref="O35:P35"/>
    <mergeCell ref="O38:P38"/>
    <mergeCell ref="O39:P39"/>
    <mergeCell ref="O42:P42"/>
    <mergeCell ref="O45:P45"/>
    <mergeCell ref="O36:P36"/>
    <mergeCell ref="O37:P37"/>
    <mergeCell ref="O41:P41"/>
    <mergeCell ref="O53:P53"/>
    <mergeCell ref="O43:P43"/>
    <mergeCell ref="O44:P44"/>
    <mergeCell ref="O20:P20"/>
    <mergeCell ref="O11:P11"/>
    <mergeCell ref="L48:M48"/>
    <mergeCell ref="O48:P48"/>
    <mergeCell ref="L81:M81"/>
    <mergeCell ref="O81:P81"/>
    <mergeCell ref="O49:P49"/>
    <mergeCell ref="O50:P50"/>
    <mergeCell ref="O51:P51"/>
    <mergeCell ref="O52:P52"/>
    <mergeCell ref="O54:P54"/>
    <mergeCell ref="O55:P55"/>
    <mergeCell ref="O56:P56"/>
    <mergeCell ref="O61:P61"/>
    <mergeCell ref="O68:P68"/>
    <mergeCell ref="O69:P69"/>
    <mergeCell ref="L116:M116"/>
    <mergeCell ref="O116:P116"/>
    <mergeCell ref="O74:P74"/>
    <mergeCell ref="O82:P82"/>
    <mergeCell ref="O72:P72"/>
    <mergeCell ref="O75:P75"/>
    <mergeCell ref="O83:P83"/>
    <mergeCell ref="O76:P76"/>
    <mergeCell ref="O87:P87"/>
    <mergeCell ref="O88:P88"/>
    <mergeCell ref="L91:M91"/>
    <mergeCell ref="O91:P91"/>
    <mergeCell ref="O77:P77"/>
    <mergeCell ref="O78:P78"/>
    <mergeCell ref="O73:P73"/>
    <mergeCell ref="B2:G2"/>
    <mergeCell ref="B19:G25"/>
    <mergeCell ref="B11:G11"/>
    <mergeCell ref="L86:M86"/>
    <mergeCell ref="O86:P86"/>
    <mergeCell ref="O62:P62"/>
    <mergeCell ref="O58:P58"/>
    <mergeCell ref="O59:P59"/>
    <mergeCell ref="O60:P60"/>
    <mergeCell ref="O63:P63"/>
    <mergeCell ref="O64:P64"/>
    <mergeCell ref="O65:P65"/>
    <mergeCell ref="O66:P66"/>
    <mergeCell ref="O67:P67"/>
    <mergeCell ref="O70:P70"/>
    <mergeCell ref="O71:P71"/>
  </mergeCells>
  <conditionalFormatting sqref="E5">
    <cfRule type="cellIs" dxfId="3" priority="5" operator="equal">
      <formula>"ACCION"</formula>
    </cfRule>
  </conditionalFormatting>
  <conditionalFormatting sqref="B11">
    <cfRule type="expression" dxfId="2" priority="3">
      <formula>IF($B$9&gt;=1,1,0)</formula>
    </cfRule>
    <cfRule type="expression" dxfId="1" priority="4">
      <formula>IF($E$5="ACCION",1)</formula>
    </cfRule>
  </conditionalFormatting>
  <conditionalFormatting sqref="C13:D17">
    <cfRule type="expression" dxfId="0" priority="1">
      <formula>IF($E$5="ACCION",1,0)</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7" r:id="rId4" name="CommandButton2">
          <controlPr autoLine="0" r:id="rId5">
            <anchor moveWithCells="1">
              <from>
                <xdr:col>3</xdr:col>
                <xdr:colOff>3019425</xdr:colOff>
                <xdr:row>12</xdr:row>
                <xdr:rowOff>161925</xdr:rowOff>
              </from>
              <to>
                <xdr:col>6</xdr:col>
                <xdr:colOff>695325</xdr:colOff>
                <xdr:row>16</xdr:row>
                <xdr:rowOff>266700</xdr:rowOff>
              </to>
            </anchor>
          </controlPr>
        </control>
      </mc:Choice>
      <mc:Fallback>
        <control shapeId="1027" r:id="rId4" name="CommandButton2"/>
      </mc:Fallback>
    </mc:AlternateContent>
    <mc:AlternateContent xmlns:mc="http://schemas.openxmlformats.org/markup-compatibility/2006">
      <mc:Choice Requires="x14">
        <control shapeId="1025" r:id="rId6" name="CommandButton1">
          <controlPr autoLine="0" r:id="rId7">
            <anchor moveWithCells="1">
              <from>
                <xdr:col>1</xdr:col>
                <xdr:colOff>209550</xdr:colOff>
                <xdr:row>12</xdr:row>
                <xdr:rowOff>161925</xdr:rowOff>
              </from>
              <to>
                <xdr:col>2</xdr:col>
                <xdr:colOff>714375</xdr:colOff>
                <xdr:row>16</xdr:row>
                <xdr:rowOff>266700</xdr:rowOff>
              </to>
            </anchor>
          </controlPr>
        </control>
      </mc:Choice>
      <mc:Fallback>
        <control shapeId="1025" r:id="rId6"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10"/>
  <sheetViews>
    <sheetView workbookViewId="0">
      <selection activeCell="A11" sqref="A11"/>
    </sheetView>
  </sheetViews>
  <sheetFormatPr baseColWidth="10" defaultRowHeight="46.5" x14ac:dyDescent="0.7"/>
  <cols>
    <col min="1" max="1" width="181.140625" style="34" customWidth="1"/>
    <col min="2" max="16384" width="11.42578125" style="34"/>
  </cols>
  <sheetData>
    <row r="1" spans="1:6" ht="47.25" thickBot="1" x14ac:dyDescent="0.75">
      <c r="A1" s="36" t="s">
        <v>89</v>
      </c>
      <c r="B1" s="35"/>
      <c r="C1" s="35"/>
      <c r="D1" s="35"/>
      <c r="E1" s="35"/>
      <c r="F1" s="35"/>
    </row>
    <row r="2" spans="1:6" s="42" customFormat="1" ht="36" x14ac:dyDescent="0.55000000000000004">
      <c r="A2" s="41" t="s">
        <v>90</v>
      </c>
    </row>
    <row r="3" spans="1:6" s="42" customFormat="1" ht="36" x14ac:dyDescent="0.55000000000000004">
      <c r="A3" s="41" t="s">
        <v>91</v>
      </c>
    </row>
    <row r="4" spans="1:6" s="42" customFormat="1" ht="36" x14ac:dyDescent="0.55000000000000004">
      <c r="A4" s="41" t="s">
        <v>92</v>
      </c>
    </row>
    <row r="5" spans="1:6" s="42" customFormat="1" ht="36" x14ac:dyDescent="0.55000000000000004">
      <c r="A5" s="41" t="s">
        <v>94</v>
      </c>
    </row>
    <row r="6" spans="1:6" s="42" customFormat="1" ht="36" x14ac:dyDescent="0.55000000000000004">
      <c r="A6" s="41" t="s">
        <v>114</v>
      </c>
    </row>
    <row r="7" spans="1:6" s="42" customFormat="1" ht="36" x14ac:dyDescent="0.55000000000000004">
      <c r="A7" s="41" t="s">
        <v>115</v>
      </c>
    </row>
    <row r="8" spans="1:6" s="42" customFormat="1" ht="36" x14ac:dyDescent="0.55000000000000004">
      <c r="A8" s="41" t="s">
        <v>95</v>
      </c>
    </row>
    <row r="9" spans="1:6" s="42" customFormat="1" ht="36" x14ac:dyDescent="0.55000000000000004">
      <c r="A9" s="41" t="s">
        <v>96</v>
      </c>
    </row>
    <row r="10" spans="1:6" s="42" customFormat="1" ht="36.75" thickBot="1" x14ac:dyDescent="0.6">
      <c r="A10" s="43" t="s">
        <v>93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JUEGO</vt:lpstr>
      <vt:lpstr>ELEMENTOS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dc:creator>
  <cp:lastModifiedBy>PROPIETARIO</cp:lastModifiedBy>
  <dcterms:created xsi:type="dcterms:W3CDTF">2015-08-24T12:52:40Z</dcterms:created>
  <dcterms:modified xsi:type="dcterms:W3CDTF">2015-09-27T16:00:58Z</dcterms:modified>
</cp:coreProperties>
</file>